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dionysis\Dropbox\Academic_courses_presentations\TSYP\2020-2021\UPLOAD_DATA_thema_examinou\"/>
    </mc:Choice>
  </mc:AlternateContent>
  <xr:revisionPtr revIDLastSave="0" documentId="13_ncr:1_{73C73E56-469C-4113-ABF0-9B6966CD5AE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DATA" sheetId="3" r:id="rId1"/>
    <sheet name="Z-S" sheetId="5" r:id="rId2"/>
    <sheet name="Εισροή Τ1" sheetId="8" r:id="rId3"/>
    <sheet name="Εισροή Τ2" sheetId="6" r:id="rId4"/>
    <sheet name="Hist I1" sheetId="12" r:id="rId5"/>
    <sheet name="Hist I2" sheetId="13" r:id="rId6"/>
  </sheets>
  <externalReferences>
    <externalReference r:id="rId7"/>
  </externalReferences>
  <definedNames>
    <definedName name="AdrDemand">'[1]Υδρευση + Άρδευση (792)'!$B$4</definedName>
    <definedName name="ArdDem">'[1]Υδρευση + Άρδευση (792)'!$B$4</definedName>
    <definedName name="BenefitA">#REF!</definedName>
    <definedName name="BenefitY">#REF!</definedName>
    <definedName name="Bottom1">#REF!</definedName>
    <definedName name="Bottom2">#REF!</definedName>
    <definedName name="DeadVol1">#REF!</definedName>
    <definedName name="DeadVol2">#REF!</definedName>
    <definedName name="DemA1">#REF!</definedName>
    <definedName name="DemA2">#REF!</definedName>
    <definedName name="DemY1">#REF!</definedName>
    <definedName name="DemY2">#REF!</definedName>
    <definedName name="EnergyTarget1">#REF!</definedName>
    <definedName name="EnergyTarget2">#REF!</definedName>
    <definedName name="InitStage1">#REF!</definedName>
    <definedName name="InitStage2">#REF!</definedName>
    <definedName name="InitVol1">#REF!</definedName>
    <definedName name="InitVol2">#REF!</definedName>
    <definedName name="Kappa1">#REF!</definedName>
    <definedName name="Kappa2">#REF!</definedName>
    <definedName name="Lamda1">#REF!</definedName>
    <definedName name="Lamda2">#REF!</definedName>
    <definedName name="LowStage1">#REF!</definedName>
    <definedName name="LowStage2">#REF!</definedName>
    <definedName name="LowVol2">#REF!</definedName>
    <definedName name="MaxStage1">#REF!</definedName>
    <definedName name="MaxStage2">#REF!</definedName>
    <definedName name="MaxVol1">#REF!</definedName>
    <definedName name="MaxVol1\">#REF!</definedName>
    <definedName name="MaxVol2">#REF!</definedName>
    <definedName name="MaxVolume2">#REF!</definedName>
    <definedName name="mu">#REF!</definedName>
    <definedName name="parA">#REF!</definedName>
    <definedName name="parB">#REF!</definedName>
    <definedName name="paroxEnergy1">#REF!</definedName>
    <definedName name="paroxEnergy2">#REF!</definedName>
    <definedName name="PenA">#REF!</definedName>
    <definedName name="PenEnergy">#REF!</definedName>
    <definedName name="PenY">#REF!</definedName>
    <definedName name="PriceFirm">#REF!</definedName>
    <definedName name="PriceSec">#REF!</definedName>
    <definedName name="PSI_1">#REF!</definedName>
    <definedName name="PSI_2">#REF!</definedName>
    <definedName name="PumpCost">#REF!</definedName>
    <definedName name="sigma2">#REF!</definedName>
    <definedName name="solver_adj" localSheetId="0" hidden="1">DATA!$M$4:$M$5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DATA!$M$4</definedName>
    <definedName name="solver_lhs2" localSheetId="0" hidden="1">DATA!$M$4</definedName>
    <definedName name="solver_lhs3" localSheetId="0" hidden="1">DATA!$M$5</definedName>
    <definedName name="solver_lhs4" localSheetId="0" hidden="1">DATA!$M$5</definedName>
    <definedName name="solver_mip" localSheetId="0" hidden="1">2147483647</definedName>
    <definedName name="solver_mni" localSheetId="0" hidden="1">180</definedName>
    <definedName name="solver_mrt" localSheetId="0" hidden="1">0.01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DATA!$H$9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hs1" localSheetId="0" hidden="1">100</definedName>
    <definedName name="solver_rhs2" localSheetId="0" hidden="1">0</definedName>
    <definedName name="solver_rhs3" localSheetId="0" hidden="1">1</definedName>
    <definedName name="solver_rhs4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1</definedName>
    <definedName name="solver_ver" localSheetId="0" hidden="1">3</definedName>
    <definedName name="tailWater1">#REF!</definedName>
    <definedName name="tailWater2">#REF!</definedName>
    <definedName name="YdrDem">'[1]Υδρευση + Άρδευση (792)'!$B$3</definedName>
  </definedName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8" l="1"/>
  <c r="L59" i="8"/>
  <c r="K59" i="8"/>
  <c r="J59" i="8"/>
  <c r="I59" i="8"/>
  <c r="H59" i="8"/>
  <c r="G59" i="8"/>
  <c r="F59" i="8"/>
  <c r="E59" i="8"/>
  <c r="D59" i="8"/>
  <c r="C59" i="8"/>
  <c r="B59" i="8"/>
  <c r="M58" i="8"/>
  <c r="L58" i="8"/>
  <c r="K58" i="8"/>
  <c r="J58" i="8"/>
  <c r="I58" i="8"/>
  <c r="H58" i="8"/>
  <c r="G58" i="8"/>
  <c r="F58" i="8"/>
  <c r="E58" i="8"/>
  <c r="D58" i="8"/>
  <c r="C58" i="8"/>
  <c r="B58" i="8"/>
  <c r="M57" i="8"/>
  <c r="L57" i="8"/>
  <c r="K57" i="8"/>
  <c r="J57" i="8"/>
  <c r="I57" i="8"/>
  <c r="H57" i="8"/>
  <c r="G57" i="8"/>
  <c r="F57" i="8"/>
  <c r="E57" i="8"/>
  <c r="D57" i="8"/>
  <c r="C57" i="8"/>
  <c r="B57" i="8"/>
  <c r="H593" i="3"/>
  <c r="G593" i="3"/>
  <c r="H592" i="3"/>
  <c r="G592" i="3"/>
  <c r="H591" i="3"/>
  <c r="G591" i="3"/>
  <c r="H590" i="3"/>
  <c r="G590" i="3"/>
  <c r="H589" i="3"/>
  <c r="G589" i="3"/>
  <c r="H588" i="3"/>
  <c r="G588" i="3"/>
  <c r="H587" i="3"/>
  <c r="G587" i="3"/>
  <c r="H586" i="3"/>
  <c r="G586" i="3"/>
  <c r="H585" i="3"/>
  <c r="G585" i="3"/>
  <c r="H584" i="3"/>
  <c r="G584" i="3"/>
  <c r="H583" i="3"/>
  <c r="G583" i="3"/>
  <c r="H582" i="3"/>
  <c r="G582" i="3"/>
  <c r="H581" i="3"/>
  <c r="G581" i="3"/>
  <c r="H580" i="3"/>
  <c r="G580" i="3"/>
  <c r="H579" i="3"/>
  <c r="G579" i="3"/>
  <c r="H578" i="3"/>
  <c r="G578" i="3"/>
  <c r="H577" i="3"/>
  <c r="G577" i="3"/>
  <c r="H576" i="3"/>
  <c r="G576" i="3"/>
  <c r="H575" i="3"/>
  <c r="G575" i="3"/>
  <c r="H574" i="3"/>
  <c r="G574" i="3"/>
  <c r="H573" i="3"/>
  <c r="G573" i="3"/>
  <c r="H572" i="3"/>
  <c r="G572" i="3"/>
  <c r="H571" i="3"/>
  <c r="G571" i="3"/>
  <c r="H570" i="3"/>
  <c r="G570" i="3"/>
  <c r="H569" i="3"/>
  <c r="G569" i="3"/>
  <c r="H568" i="3"/>
  <c r="G568" i="3"/>
  <c r="H567" i="3"/>
  <c r="G567" i="3"/>
  <c r="H566" i="3"/>
  <c r="G566" i="3"/>
  <c r="H565" i="3"/>
  <c r="G565" i="3"/>
  <c r="H564" i="3"/>
  <c r="G564" i="3"/>
  <c r="H563" i="3"/>
  <c r="G563" i="3"/>
  <c r="H562" i="3"/>
  <c r="G562" i="3"/>
  <c r="H561" i="3"/>
  <c r="G561" i="3"/>
  <c r="H560" i="3"/>
  <c r="G560" i="3"/>
  <c r="H559" i="3"/>
  <c r="G559" i="3"/>
  <c r="H558" i="3"/>
  <c r="G558" i="3"/>
  <c r="H557" i="3"/>
  <c r="G557" i="3"/>
  <c r="H556" i="3"/>
  <c r="G556" i="3"/>
  <c r="H555" i="3"/>
  <c r="G555" i="3"/>
  <c r="H554" i="3"/>
  <c r="G554" i="3"/>
  <c r="H553" i="3"/>
  <c r="G553" i="3"/>
  <c r="H552" i="3"/>
  <c r="G552" i="3"/>
  <c r="H551" i="3"/>
  <c r="G551" i="3"/>
  <c r="H550" i="3"/>
  <c r="G550" i="3"/>
  <c r="H549" i="3"/>
  <c r="G549" i="3"/>
  <c r="H548" i="3"/>
  <c r="G548" i="3"/>
  <c r="H547" i="3"/>
  <c r="G547" i="3"/>
  <c r="H546" i="3"/>
  <c r="G546" i="3"/>
  <c r="H545" i="3"/>
  <c r="G545" i="3"/>
  <c r="H544" i="3"/>
  <c r="G544" i="3"/>
  <c r="H543" i="3"/>
  <c r="G543" i="3"/>
  <c r="H542" i="3"/>
  <c r="G542" i="3"/>
  <c r="H541" i="3"/>
  <c r="G541" i="3"/>
  <c r="H540" i="3"/>
  <c r="G540" i="3"/>
  <c r="H539" i="3"/>
  <c r="G539" i="3"/>
  <c r="H538" i="3"/>
  <c r="G538" i="3"/>
  <c r="H537" i="3"/>
  <c r="G537" i="3"/>
  <c r="H536" i="3"/>
  <c r="G536" i="3"/>
  <c r="H535" i="3"/>
  <c r="G535" i="3"/>
  <c r="H534" i="3"/>
  <c r="G534" i="3"/>
  <c r="H533" i="3"/>
  <c r="G533" i="3"/>
  <c r="H532" i="3"/>
  <c r="G532" i="3"/>
  <c r="H531" i="3"/>
  <c r="G531" i="3"/>
  <c r="H530" i="3"/>
  <c r="G530" i="3"/>
  <c r="H529" i="3"/>
  <c r="G529" i="3"/>
  <c r="H528" i="3"/>
  <c r="G528" i="3"/>
  <c r="H527" i="3"/>
  <c r="G527" i="3"/>
  <c r="H526" i="3"/>
  <c r="G526" i="3"/>
  <c r="H525" i="3"/>
  <c r="G525" i="3"/>
  <c r="H524" i="3"/>
  <c r="G524" i="3"/>
  <c r="H523" i="3"/>
  <c r="G523" i="3"/>
  <c r="H522" i="3"/>
  <c r="G522" i="3"/>
  <c r="H521" i="3"/>
  <c r="G521" i="3"/>
  <c r="H520" i="3"/>
  <c r="G520" i="3"/>
  <c r="H519" i="3"/>
  <c r="G519" i="3"/>
  <c r="H518" i="3"/>
  <c r="G518" i="3"/>
  <c r="H517" i="3"/>
  <c r="G517" i="3"/>
  <c r="H516" i="3"/>
  <c r="G516" i="3"/>
  <c r="H515" i="3"/>
  <c r="G515" i="3"/>
  <c r="H514" i="3"/>
  <c r="G514" i="3"/>
  <c r="H513" i="3"/>
  <c r="G513" i="3"/>
  <c r="H512" i="3"/>
  <c r="G512" i="3"/>
  <c r="H511" i="3"/>
  <c r="G511" i="3"/>
  <c r="H510" i="3"/>
  <c r="G510" i="3"/>
  <c r="H509" i="3"/>
  <c r="G509" i="3"/>
  <c r="H508" i="3"/>
  <c r="G508" i="3"/>
  <c r="H507" i="3"/>
  <c r="G507" i="3"/>
  <c r="H506" i="3"/>
  <c r="G506" i="3"/>
  <c r="H505" i="3"/>
  <c r="G505" i="3"/>
  <c r="H504" i="3"/>
  <c r="G504" i="3"/>
  <c r="H503" i="3"/>
  <c r="G503" i="3"/>
  <c r="H502" i="3"/>
  <c r="G502" i="3"/>
  <c r="H501" i="3"/>
  <c r="G501" i="3"/>
  <c r="H500" i="3"/>
  <c r="G500" i="3"/>
  <c r="H499" i="3"/>
  <c r="G499" i="3"/>
  <c r="H498" i="3"/>
  <c r="G498" i="3"/>
  <c r="H497" i="3"/>
  <c r="G497" i="3"/>
  <c r="H496" i="3"/>
  <c r="G496" i="3"/>
  <c r="H495" i="3"/>
  <c r="G495" i="3"/>
  <c r="H494" i="3"/>
  <c r="G494" i="3"/>
  <c r="H493" i="3"/>
  <c r="G493" i="3"/>
  <c r="H492" i="3"/>
  <c r="G492" i="3"/>
  <c r="H491" i="3"/>
  <c r="G491" i="3"/>
  <c r="H490" i="3"/>
  <c r="G490" i="3"/>
  <c r="H489" i="3"/>
  <c r="G489" i="3"/>
  <c r="H488" i="3"/>
  <c r="G488" i="3"/>
  <c r="H487" i="3"/>
  <c r="G487" i="3"/>
  <c r="H486" i="3"/>
  <c r="G486" i="3"/>
  <c r="H485" i="3"/>
  <c r="G485" i="3"/>
  <c r="H484" i="3"/>
  <c r="G484" i="3"/>
  <c r="H483" i="3"/>
  <c r="G483" i="3"/>
  <c r="H482" i="3"/>
  <c r="G482" i="3"/>
  <c r="H481" i="3"/>
  <c r="G481" i="3"/>
  <c r="H480" i="3"/>
  <c r="G480" i="3"/>
  <c r="H479" i="3"/>
  <c r="G479" i="3"/>
  <c r="H478" i="3"/>
  <c r="G478" i="3"/>
  <c r="H477" i="3"/>
  <c r="G477" i="3"/>
  <c r="H476" i="3"/>
  <c r="G476" i="3"/>
  <c r="H475" i="3"/>
  <c r="G475" i="3"/>
  <c r="H474" i="3"/>
  <c r="G474" i="3"/>
  <c r="H473" i="3"/>
  <c r="G473" i="3"/>
  <c r="H472" i="3"/>
  <c r="G472" i="3"/>
  <c r="H471" i="3"/>
  <c r="G471" i="3"/>
  <c r="H470" i="3"/>
  <c r="G470" i="3"/>
  <c r="H469" i="3"/>
  <c r="G469" i="3"/>
  <c r="H468" i="3"/>
  <c r="G468" i="3"/>
  <c r="H467" i="3"/>
  <c r="G467" i="3"/>
  <c r="H466" i="3"/>
  <c r="G466" i="3"/>
  <c r="H465" i="3"/>
  <c r="G465" i="3"/>
  <c r="H464" i="3"/>
  <c r="G464" i="3"/>
  <c r="H463" i="3"/>
  <c r="G463" i="3"/>
  <c r="H462" i="3"/>
  <c r="G462" i="3"/>
  <c r="H461" i="3"/>
  <c r="G461" i="3"/>
  <c r="H460" i="3"/>
  <c r="G460" i="3"/>
  <c r="H459" i="3"/>
  <c r="G459" i="3"/>
  <c r="H458" i="3"/>
  <c r="G458" i="3"/>
  <c r="H457" i="3"/>
  <c r="G457" i="3"/>
  <c r="H456" i="3"/>
  <c r="G456" i="3"/>
  <c r="H455" i="3"/>
  <c r="G455" i="3"/>
  <c r="H454" i="3"/>
  <c r="G454" i="3"/>
  <c r="H453" i="3"/>
  <c r="G453" i="3"/>
  <c r="H452" i="3"/>
  <c r="G452" i="3"/>
  <c r="H451" i="3"/>
  <c r="G451" i="3"/>
  <c r="H450" i="3"/>
  <c r="G450" i="3"/>
  <c r="H449" i="3"/>
  <c r="G449" i="3"/>
  <c r="H448" i="3"/>
  <c r="G448" i="3"/>
  <c r="H447" i="3"/>
  <c r="G447" i="3"/>
  <c r="H446" i="3"/>
  <c r="G446" i="3"/>
  <c r="H445" i="3"/>
  <c r="G445" i="3"/>
  <c r="H444" i="3"/>
  <c r="G444" i="3"/>
  <c r="H443" i="3"/>
  <c r="G443" i="3"/>
  <c r="H442" i="3"/>
  <c r="G442" i="3"/>
  <c r="H441" i="3"/>
  <c r="G441" i="3"/>
  <c r="H440" i="3"/>
  <c r="G440" i="3"/>
  <c r="H439" i="3"/>
  <c r="G439" i="3"/>
  <c r="H438" i="3"/>
  <c r="G438" i="3"/>
  <c r="H437" i="3"/>
  <c r="G437" i="3"/>
  <c r="H436" i="3"/>
  <c r="G436" i="3"/>
  <c r="H435" i="3"/>
  <c r="G435" i="3"/>
  <c r="H434" i="3"/>
  <c r="G434" i="3"/>
  <c r="H433" i="3"/>
  <c r="G433" i="3"/>
  <c r="H432" i="3"/>
  <c r="G432" i="3"/>
  <c r="H431" i="3"/>
  <c r="G431" i="3"/>
  <c r="H430" i="3"/>
  <c r="G430" i="3"/>
  <c r="H429" i="3"/>
  <c r="G429" i="3"/>
  <c r="H428" i="3"/>
  <c r="G428" i="3"/>
  <c r="H427" i="3"/>
  <c r="G427" i="3"/>
  <c r="H426" i="3"/>
  <c r="G426" i="3"/>
  <c r="H425" i="3"/>
  <c r="G425" i="3"/>
  <c r="H424" i="3"/>
  <c r="G424" i="3"/>
  <c r="H423" i="3"/>
  <c r="G423" i="3"/>
  <c r="H422" i="3"/>
  <c r="G422" i="3"/>
  <c r="H421" i="3"/>
  <c r="G421" i="3"/>
  <c r="H420" i="3"/>
  <c r="G420" i="3"/>
  <c r="H419" i="3"/>
  <c r="G419" i="3"/>
  <c r="H418" i="3"/>
  <c r="G418" i="3"/>
  <c r="H417" i="3"/>
  <c r="G417" i="3"/>
  <c r="H416" i="3"/>
  <c r="G416" i="3"/>
  <c r="H415" i="3"/>
  <c r="G415" i="3"/>
  <c r="H414" i="3"/>
  <c r="G414" i="3"/>
  <c r="H413" i="3"/>
  <c r="G413" i="3"/>
  <c r="H412" i="3"/>
  <c r="G412" i="3"/>
  <c r="H411" i="3"/>
  <c r="G411" i="3"/>
  <c r="H410" i="3"/>
  <c r="G410" i="3"/>
  <c r="H409" i="3"/>
  <c r="G409" i="3"/>
  <c r="H408" i="3"/>
  <c r="G408" i="3"/>
  <c r="H407" i="3"/>
  <c r="G407" i="3"/>
  <c r="H406" i="3"/>
  <c r="G406" i="3"/>
  <c r="H405" i="3"/>
  <c r="G405" i="3"/>
  <c r="H404" i="3"/>
  <c r="G404" i="3"/>
  <c r="H403" i="3"/>
  <c r="G403" i="3"/>
  <c r="H402" i="3"/>
  <c r="G402" i="3"/>
  <c r="H401" i="3"/>
  <c r="G401" i="3"/>
  <c r="H400" i="3"/>
  <c r="G400" i="3"/>
  <c r="H399" i="3"/>
  <c r="G399" i="3"/>
  <c r="H398" i="3"/>
  <c r="G398" i="3"/>
  <c r="H397" i="3"/>
  <c r="G397" i="3"/>
  <c r="H396" i="3"/>
  <c r="G396" i="3"/>
  <c r="H395" i="3"/>
  <c r="G395" i="3"/>
  <c r="H394" i="3"/>
  <c r="G394" i="3"/>
  <c r="H393" i="3"/>
  <c r="G393" i="3"/>
  <c r="H392" i="3"/>
  <c r="G392" i="3"/>
  <c r="H391" i="3"/>
  <c r="G391" i="3"/>
  <c r="H390" i="3"/>
  <c r="G390" i="3"/>
  <c r="H389" i="3"/>
  <c r="G389" i="3"/>
  <c r="H388" i="3"/>
  <c r="G388" i="3"/>
  <c r="H387" i="3"/>
  <c r="G387" i="3"/>
  <c r="H386" i="3"/>
  <c r="G386" i="3"/>
  <c r="H385" i="3"/>
  <c r="G385" i="3"/>
  <c r="H384" i="3"/>
  <c r="G384" i="3"/>
  <c r="H383" i="3"/>
  <c r="G383" i="3"/>
  <c r="H382" i="3"/>
  <c r="G382" i="3"/>
  <c r="H381" i="3"/>
  <c r="G381" i="3"/>
  <c r="H380" i="3"/>
  <c r="G380" i="3"/>
  <c r="H379" i="3"/>
  <c r="G379" i="3"/>
  <c r="H378" i="3"/>
  <c r="G378" i="3"/>
  <c r="H377" i="3"/>
  <c r="G377" i="3"/>
  <c r="H376" i="3"/>
  <c r="G376" i="3"/>
  <c r="H375" i="3"/>
  <c r="G375" i="3"/>
  <c r="H374" i="3"/>
  <c r="G374" i="3"/>
  <c r="H373" i="3"/>
  <c r="G373" i="3"/>
  <c r="H372" i="3"/>
  <c r="G372" i="3"/>
  <c r="H371" i="3"/>
  <c r="G371" i="3"/>
  <c r="H370" i="3"/>
  <c r="G370" i="3"/>
  <c r="H369" i="3"/>
  <c r="G369" i="3"/>
  <c r="H368" i="3"/>
  <c r="G368" i="3"/>
  <c r="H367" i="3"/>
  <c r="G367" i="3"/>
  <c r="H366" i="3"/>
  <c r="G366" i="3"/>
  <c r="H365" i="3"/>
  <c r="G365" i="3"/>
  <c r="H364" i="3"/>
  <c r="G364" i="3"/>
  <c r="H363" i="3"/>
  <c r="G363" i="3"/>
  <c r="H362" i="3"/>
  <c r="G362" i="3"/>
  <c r="H361" i="3"/>
  <c r="G361" i="3"/>
  <c r="H360" i="3"/>
  <c r="G360" i="3"/>
  <c r="H359" i="3"/>
  <c r="G359" i="3"/>
  <c r="H358" i="3"/>
  <c r="G358" i="3"/>
  <c r="H357" i="3"/>
  <c r="G357" i="3"/>
  <c r="H356" i="3"/>
  <c r="G356" i="3"/>
  <c r="H355" i="3"/>
  <c r="G355" i="3"/>
  <c r="H354" i="3"/>
  <c r="G354" i="3"/>
  <c r="H353" i="3"/>
  <c r="G353" i="3"/>
  <c r="H352" i="3"/>
  <c r="G352" i="3"/>
  <c r="H351" i="3"/>
  <c r="G351" i="3"/>
  <c r="H350" i="3"/>
  <c r="G350" i="3"/>
  <c r="H349" i="3"/>
  <c r="G349" i="3"/>
  <c r="H348" i="3"/>
  <c r="G348" i="3"/>
  <c r="H347" i="3"/>
  <c r="G347" i="3"/>
  <c r="H346" i="3"/>
  <c r="G346" i="3"/>
  <c r="H345" i="3"/>
  <c r="G345" i="3"/>
  <c r="H344" i="3"/>
  <c r="G344" i="3"/>
  <c r="H343" i="3"/>
  <c r="G343" i="3"/>
  <c r="H342" i="3"/>
  <c r="G342" i="3"/>
  <c r="H341" i="3"/>
  <c r="G341" i="3"/>
  <c r="H340" i="3"/>
  <c r="G340" i="3"/>
  <c r="H339" i="3"/>
  <c r="G339" i="3"/>
  <c r="H338" i="3"/>
  <c r="G338" i="3"/>
  <c r="H337" i="3"/>
  <c r="G337" i="3"/>
  <c r="H336" i="3"/>
  <c r="G336" i="3"/>
  <c r="H335" i="3"/>
  <c r="G335" i="3"/>
  <c r="H334" i="3"/>
  <c r="G334" i="3"/>
  <c r="H333" i="3"/>
  <c r="G333" i="3"/>
  <c r="H332" i="3"/>
  <c r="G332" i="3"/>
  <c r="H331" i="3"/>
  <c r="G331" i="3"/>
  <c r="H330" i="3"/>
  <c r="G330" i="3"/>
  <c r="H329" i="3"/>
  <c r="G329" i="3"/>
  <c r="H328" i="3"/>
  <c r="G328" i="3"/>
  <c r="H327" i="3"/>
  <c r="G327" i="3"/>
  <c r="H326" i="3"/>
  <c r="G326" i="3"/>
  <c r="H325" i="3"/>
  <c r="G325" i="3"/>
  <c r="H324" i="3"/>
  <c r="G324" i="3"/>
  <c r="H323" i="3"/>
  <c r="G323" i="3"/>
  <c r="H322" i="3"/>
  <c r="G322" i="3"/>
  <c r="H321" i="3"/>
  <c r="G321" i="3"/>
  <c r="H320" i="3"/>
  <c r="G320" i="3"/>
  <c r="H319" i="3"/>
  <c r="G319" i="3"/>
  <c r="H318" i="3"/>
  <c r="G318" i="3"/>
  <c r="H317" i="3"/>
  <c r="G317" i="3"/>
  <c r="H316" i="3"/>
  <c r="G316" i="3"/>
  <c r="H315" i="3"/>
  <c r="G315" i="3"/>
  <c r="H314" i="3"/>
  <c r="G314" i="3"/>
  <c r="H313" i="3"/>
  <c r="G313" i="3"/>
  <c r="H312" i="3"/>
  <c r="G312" i="3"/>
  <c r="H311" i="3"/>
  <c r="G311" i="3"/>
  <c r="H310" i="3"/>
  <c r="G310" i="3"/>
  <c r="H309" i="3"/>
  <c r="G309" i="3"/>
  <c r="H308" i="3"/>
  <c r="G308" i="3"/>
  <c r="H307" i="3"/>
  <c r="G307" i="3"/>
  <c r="H306" i="3"/>
  <c r="G306" i="3"/>
  <c r="H305" i="3"/>
  <c r="G305" i="3"/>
  <c r="H304" i="3"/>
  <c r="G304" i="3"/>
  <c r="H303" i="3"/>
  <c r="G303" i="3"/>
  <c r="H302" i="3"/>
  <c r="G302" i="3"/>
  <c r="H301" i="3"/>
  <c r="G301" i="3"/>
  <c r="H300" i="3"/>
  <c r="G300" i="3"/>
  <c r="H299" i="3"/>
  <c r="G299" i="3"/>
  <c r="H298" i="3"/>
  <c r="G298" i="3"/>
  <c r="H297" i="3"/>
  <c r="G297" i="3"/>
  <c r="H296" i="3"/>
  <c r="G296" i="3"/>
  <c r="H295" i="3"/>
  <c r="G295" i="3"/>
  <c r="H294" i="3"/>
  <c r="G294" i="3"/>
  <c r="H293" i="3"/>
  <c r="G293" i="3"/>
  <c r="H292" i="3"/>
  <c r="G292" i="3"/>
  <c r="H291" i="3"/>
  <c r="G291" i="3"/>
  <c r="H290" i="3"/>
  <c r="G290" i="3"/>
  <c r="H289" i="3"/>
  <c r="G289" i="3"/>
  <c r="H288" i="3"/>
  <c r="G288" i="3"/>
  <c r="H287" i="3"/>
  <c r="G287" i="3"/>
  <c r="H286" i="3"/>
  <c r="G286" i="3"/>
  <c r="H285" i="3"/>
  <c r="G285" i="3"/>
  <c r="H284" i="3"/>
  <c r="G284" i="3"/>
  <c r="H283" i="3"/>
  <c r="G283" i="3"/>
  <c r="H282" i="3"/>
  <c r="G282" i="3"/>
  <c r="H281" i="3"/>
  <c r="G281" i="3"/>
  <c r="H280" i="3"/>
  <c r="G280" i="3"/>
  <c r="H279" i="3"/>
  <c r="G279" i="3"/>
  <c r="H278" i="3"/>
  <c r="G278" i="3"/>
  <c r="H277" i="3"/>
  <c r="G277" i="3"/>
  <c r="H276" i="3"/>
  <c r="G276" i="3"/>
  <c r="H275" i="3"/>
  <c r="G275" i="3"/>
  <c r="H274" i="3"/>
  <c r="G274" i="3"/>
  <c r="H273" i="3"/>
  <c r="G273" i="3"/>
  <c r="H272" i="3"/>
  <c r="G272" i="3"/>
  <c r="H271" i="3"/>
  <c r="G271" i="3"/>
  <c r="H270" i="3"/>
  <c r="G270" i="3"/>
  <c r="H269" i="3"/>
  <c r="G269" i="3"/>
  <c r="H268" i="3"/>
  <c r="G268" i="3"/>
  <c r="H267" i="3"/>
  <c r="G267" i="3"/>
  <c r="H266" i="3"/>
  <c r="G266" i="3"/>
  <c r="H265" i="3"/>
  <c r="G265" i="3"/>
  <c r="H264" i="3"/>
  <c r="G264" i="3"/>
  <c r="H263" i="3"/>
  <c r="G263" i="3"/>
  <c r="H262" i="3"/>
  <c r="G262" i="3"/>
  <c r="H261" i="3"/>
  <c r="G261" i="3"/>
  <c r="H260" i="3"/>
  <c r="G260" i="3"/>
  <c r="H259" i="3"/>
  <c r="G259" i="3"/>
  <c r="H258" i="3"/>
  <c r="G258" i="3"/>
  <c r="H257" i="3"/>
  <c r="G257" i="3"/>
  <c r="H256" i="3"/>
  <c r="G256" i="3"/>
  <c r="H255" i="3"/>
  <c r="G255" i="3"/>
  <c r="H254" i="3"/>
  <c r="G254" i="3"/>
  <c r="H253" i="3"/>
  <c r="G253" i="3"/>
  <c r="H252" i="3"/>
  <c r="G252" i="3"/>
  <c r="H251" i="3"/>
  <c r="G251" i="3"/>
  <c r="H250" i="3"/>
  <c r="G250" i="3"/>
  <c r="H249" i="3"/>
  <c r="G249" i="3"/>
  <c r="H248" i="3"/>
  <c r="G248" i="3"/>
  <c r="H247" i="3"/>
  <c r="G247" i="3"/>
  <c r="H246" i="3"/>
  <c r="G246" i="3"/>
  <c r="H245" i="3"/>
  <c r="G245" i="3"/>
  <c r="H244" i="3"/>
  <c r="G244" i="3"/>
  <c r="H243" i="3"/>
  <c r="G243" i="3"/>
  <c r="H242" i="3"/>
  <c r="G242" i="3"/>
  <c r="H241" i="3"/>
  <c r="G241" i="3"/>
  <c r="H240" i="3"/>
  <c r="G240" i="3"/>
  <c r="H239" i="3"/>
  <c r="G239" i="3"/>
  <c r="H238" i="3"/>
  <c r="G238" i="3"/>
  <c r="H237" i="3"/>
  <c r="G237" i="3"/>
  <c r="H236" i="3"/>
  <c r="G236" i="3"/>
  <c r="H235" i="3"/>
  <c r="G235" i="3"/>
  <c r="H234" i="3"/>
  <c r="G234" i="3"/>
  <c r="H233" i="3"/>
  <c r="G233" i="3"/>
  <c r="H232" i="3"/>
  <c r="G232" i="3"/>
  <c r="H231" i="3"/>
  <c r="G231" i="3"/>
  <c r="H230" i="3"/>
  <c r="G230" i="3"/>
  <c r="H229" i="3"/>
  <c r="G229" i="3"/>
  <c r="H228" i="3"/>
  <c r="G228" i="3"/>
  <c r="H227" i="3"/>
  <c r="G227" i="3"/>
  <c r="H226" i="3"/>
  <c r="G226" i="3"/>
  <c r="H225" i="3"/>
  <c r="G225" i="3"/>
  <c r="H224" i="3"/>
  <c r="G224" i="3"/>
  <c r="H223" i="3"/>
  <c r="G223" i="3"/>
  <c r="H222" i="3"/>
  <c r="G222" i="3"/>
  <c r="H221" i="3"/>
  <c r="G221" i="3"/>
  <c r="H220" i="3"/>
  <c r="G220" i="3"/>
  <c r="H219" i="3"/>
  <c r="G219" i="3"/>
  <c r="H218" i="3"/>
  <c r="G218" i="3"/>
  <c r="H217" i="3"/>
  <c r="G217" i="3"/>
  <c r="H216" i="3"/>
  <c r="G216" i="3"/>
  <c r="H215" i="3"/>
  <c r="G215" i="3"/>
  <c r="H214" i="3"/>
  <c r="G214" i="3"/>
  <c r="H213" i="3"/>
  <c r="G213" i="3"/>
  <c r="H212" i="3"/>
  <c r="G212" i="3"/>
  <c r="H211" i="3"/>
  <c r="G211" i="3"/>
  <c r="H210" i="3"/>
  <c r="G210" i="3"/>
  <c r="H209" i="3"/>
  <c r="G209" i="3"/>
  <c r="H208" i="3"/>
  <c r="G208" i="3"/>
  <c r="H207" i="3"/>
  <c r="G207" i="3"/>
  <c r="H206" i="3"/>
  <c r="G206" i="3"/>
  <c r="H205" i="3"/>
  <c r="G205" i="3"/>
  <c r="H204" i="3"/>
  <c r="G204" i="3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C58" i="6"/>
  <c r="D58" i="6"/>
  <c r="E58" i="6"/>
  <c r="F58" i="6"/>
  <c r="G58" i="6"/>
  <c r="H58" i="6"/>
  <c r="I58" i="6"/>
  <c r="J58" i="6"/>
  <c r="K58" i="6"/>
  <c r="L58" i="6"/>
  <c r="M58" i="6"/>
  <c r="B58" i="6"/>
  <c r="C59" i="6"/>
  <c r="D59" i="6"/>
  <c r="E59" i="6"/>
  <c r="F59" i="6"/>
  <c r="G59" i="6"/>
  <c r="H59" i="6"/>
  <c r="I59" i="6"/>
  <c r="J59" i="6"/>
  <c r="K59" i="6"/>
  <c r="L59" i="6"/>
  <c r="M59" i="6"/>
  <c r="B59" i="6"/>
  <c r="C57" i="6"/>
  <c r="D57" i="6"/>
  <c r="E57" i="6"/>
  <c r="F57" i="6"/>
  <c r="G57" i="6"/>
  <c r="H57" i="6"/>
  <c r="I57" i="6"/>
  <c r="J57" i="6"/>
  <c r="K57" i="6"/>
  <c r="L57" i="6"/>
  <c r="M57" i="6"/>
  <c r="B57" i="6"/>
  <c r="M7" i="3" l="1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6" i="3"/>
  <c r="M6" i="3"/>
  <c r="B8" i="3" l="1"/>
</calcChain>
</file>

<file path=xl/sharedStrings.xml><?xml version="1.0" encoding="utf-8"?>
<sst xmlns="http://schemas.openxmlformats.org/spreadsheetml/2006/main" count="87" uniqueCount="55">
  <si>
    <r>
      <t>Υδρευτική  ζήτηση 1 (hm</t>
    </r>
    <r>
      <rPr>
        <b/>
        <vertAlign val="superscript"/>
        <sz val="11"/>
        <color theme="1"/>
        <rFont val="Calibri"/>
        <family val="2"/>
        <charset val="161"/>
        <scheme val="minor"/>
      </rPr>
      <t>3</t>
    </r>
    <r>
      <rPr>
        <b/>
        <sz val="11"/>
        <color theme="1"/>
        <rFont val="Calibri"/>
        <family val="2"/>
        <charset val="161"/>
        <scheme val="minor"/>
      </rPr>
      <t xml:space="preserve">) </t>
    </r>
  </si>
  <si>
    <r>
      <t>Υδρευτική  ζήτηση 2 (hm</t>
    </r>
    <r>
      <rPr>
        <b/>
        <vertAlign val="superscript"/>
        <sz val="11"/>
        <color theme="1"/>
        <rFont val="Calibri"/>
        <family val="2"/>
        <charset val="161"/>
        <scheme val="minor"/>
      </rPr>
      <t>3</t>
    </r>
    <r>
      <rPr>
        <b/>
        <sz val="11"/>
        <color theme="1"/>
        <rFont val="Calibri"/>
        <family val="2"/>
        <charset val="161"/>
        <scheme val="minor"/>
      </rPr>
      <t>)</t>
    </r>
  </si>
  <si>
    <r>
      <t>Αρδευτική ζήτηση 1(hm</t>
    </r>
    <r>
      <rPr>
        <b/>
        <vertAlign val="superscript"/>
        <sz val="11"/>
        <color theme="1"/>
        <rFont val="Calibri"/>
        <family val="2"/>
        <charset val="161"/>
        <scheme val="minor"/>
      </rPr>
      <t>3</t>
    </r>
    <r>
      <rPr>
        <b/>
        <sz val="11"/>
        <color theme="1"/>
        <rFont val="Calibri"/>
        <family val="2"/>
        <charset val="161"/>
        <scheme val="minor"/>
      </rPr>
      <t>)</t>
    </r>
  </si>
  <si>
    <r>
      <t>Αρδευτική ζήτηση 2(hm</t>
    </r>
    <r>
      <rPr>
        <b/>
        <vertAlign val="superscript"/>
        <sz val="11"/>
        <color theme="1"/>
        <rFont val="Calibri"/>
        <family val="2"/>
        <charset val="161"/>
        <scheme val="minor"/>
      </rPr>
      <t>3</t>
    </r>
    <r>
      <rPr>
        <b/>
        <sz val="11"/>
        <color theme="1"/>
        <rFont val="Calibri"/>
        <family val="2"/>
        <charset val="161"/>
        <scheme val="minor"/>
      </rPr>
      <t>)</t>
    </r>
  </si>
  <si>
    <t>ΤΑΜΙΕΥΤΗΡΑΣ 1</t>
  </si>
  <si>
    <t>ΤΑΜΙΕΥΤΗΡΑΣ 2</t>
  </si>
  <si>
    <t>Μηνιαίος στόχος παραγωγής ενεργείας 1 (GWh)</t>
  </si>
  <si>
    <t>Μηνιαίος στόχος παραγωγής ενεργείας 2 (GWh)</t>
  </si>
  <si>
    <t>Αρχικό Απόθεμα</t>
  </si>
  <si>
    <t>Κατώτατη στάθμη λειτουργίας</t>
  </si>
  <si>
    <t>Ανώτατη στάθμη λειτουργίας</t>
  </si>
  <si>
    <t>Στάθμη πυθμένα</t>
  </si>
  <si>
    <t>Παραμετρος κ</t>
  </si>
  <si>
    <t>Παράμετρος λ</t>
  </si>
  <si>
    <t>Αρχική στάθμη (m)</t>
  </si>
  <si>
    <t>Μέγιστο απόθεμα</t>
  </si>
  <si>
    <t>Νεκρός όγκος</t>
  </si>
  <si>
    <t>Μηνιαία παροχετευτικότητα αγωγού πτώσης 1 (hm3)</t>
  </si>
  <si>
    <t>Έξοδος Υ/Η σταθμού 1 (m)</t>
  </si>
  <si>
    <t>Ειδική ενέργεια ψ1 (GWh/hm4)</t>
  </si>
  <si>
    <t>Μηνιαία παροχετευτικότητα αγωγού πτώσης 2 (hm3)</t>
  </si>
  <si>
    <t>Έξοδος Υ/Η σταθμού 2 (m)</t>
  </si>
  <si>
    <t>Ειδική ενέργεια ψ2 (GWh/hm4)</t>
  </si>
  <si>
    <r>
      <t>Τιμή πώλησης εγγυημένης ενέργειας (</t>
    </r>
    <r>
      <rPr>
        <b/>
        <sz val="11"/>
        <color theme="1"/>
        <rFont val="Calibri"/>
        <family val="2"/>
        <charset val="161"/>
      </rPr>
      <t>€/GWh)</t>
    </r>
  </si>
  <si>
    <r>
      <t>Τιμή πώλησης δευτερεύουσας ενέργειας (</t>
    </r>
    <r>
      <rPr>
        <b/>
        <sz val="11"/>
        <color theme="1"/>
        <rFont val="Calibri"/>
        <family val="2"/>
        <charset val="161"/>
      </rPr>
      <t>€/GWh)</t>
    </r>
  </si>
  <si>
    <r>
      <t>Ρήτρα ελλείμματος ενέργειας (</t>
    </r>
    <r>
      <rPr>
        <b/>
        <sz val="11"/>
        <color theme="1"/>
        <rFont val="Calibri"/>
        <family val="2"/>
        <charset val="161"/>
      </rPr>
      <t>€/GWh)</t>
    </r>
  </si>
  <si>
    <r>
      <t>Κέρδος Υδρ  (€/hm</t>
    </r>
    <r>
      <rPr>
        <b/>
        <vertAlign val="superscript"/>
        <sz val="11"/>
        <color theme="1"/>
        <rFont val="Calibri"/>
        <family val="2"/>
        <charset val="161"/>
        <scheme val="minor"/>
      </rPr>
      <t>3</t>
    </r>
    <r>
      <rPr>
        <b/>
        <sz val="11"/>
        <color theme="1"/>
        <rFont val="Calibri"/>
        <family val="2"/>
        <charset val="161"/>
        <scheme val="minor"/>
      </rPr>
      <t>)</t>
    </r>
  </si>
  <si>
    <t>Ρήτρα Υδρ (€/hm3)</t>
  </si>
  <si>
    <r>
      <t>Κέρδος Αρδ (€/hm</t>
    </r>
    <r>
      <rPr>
        <b/>
        <vertAlign val="superscript"/>
        <sz val="11"/>
        <color theme="1"/>
        <rFont val="Calibri"/>
        <family val="2"/>
        <charset val="161"/>
        <scheme val="minor"/>
      </rPr>
      <t>3</t>
    </r>
    <r>
      <rPr>
        <b/>
        <sz val="11"/>
        <color theme="1"/>
        <rFont val="Calibri"/>
        <family val="2"/>
        <charset val="161"/>
        <scheme val="minor"/>
      </rPr>
      <t>)</t>
    </r>
  </si>
  <si>
    <t>Ρήτρα Αρδ (€/hm3)</t>
  </si>
  <si>
    <t>Άντληση από Τ2 (€/hm3)</t>
  </si>
  <si>
    <r>
      <t>ΕΙΣΡΟΗ ΤΑΜΙΕΥΤΗΡΑ 1 (hm</t>
    </r>
    <r>
      <rPr>
        <vertAlign val="superscript"/>
        <sz val="11"/>
        <color theme="1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</si>
  <si>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???</t>
  </si>
  <si>
    <t>YEAR</t>
  </si>
  <si>
    <t>MONTH</t>
  </si>
  <si>
    <t>Date</t>
  </si>
  <si>
    <t>I</t>
  </si>
  <si>
    <t>ΕΙΣΡΟΗ ΤΑΜΙΕΥΤΗΡΑ 2 (hm3)</t>
  </si>
  <si>
    <t>Sum of I</t>
  </si>
  <si>
    <t>Column Labels</t>
  </si>
  <si>
    <t>Grand Total</t>
  </si>
  <si>
    <t>Row Labels</t>
  </si>
  <si>
    <t>Στάθμη Ζ</t>
  </si>
  <si>
    <t>Απόθεμα S</t>
  </si>
  <si>
    <t>k</t>
  </si>
  <si>
    <t>λ</t>
  </si>
  <si>
    <t>Zmin</t>
  </si>
  <si>
    <t>μ</t>
  </si>
  <si>
    <t>σ</t>
  </si>
  <si>
    <t>med</t>
  </si>
  <si>
    <t>Bin</t>
  </si>
  <si>
    <t>More</t>
  </si>
  <si>
    <t>Frequency</t>
  </si>
  <si>
    <t>Cumulative %</t>
  </si>
  <si>
    <t>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</si>
</sst>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_([$€-2]\ * #,##0_);_([$€-2]\ * \(#,##0\);_([$€-2]\ * &quot;-&quot;??_);_(@_)"/>
    <numFmt numFmtId="166" formatCode="_([$€-2]\ * #,##0.0000000_);_([$€-2]\ * \(#,##0.0000000\);_([$€-2]\ * &quot;-&quot;??_);_(@_)"/>
    <numFmt numFmtId="167" formatCode="_([$€-2]\ * #,##0.000_);_([$€-2]\ * \(#,##0.000\);_([$€-2]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86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2" fillId="3" borderId="2" xfId="0" applyFont="1" applyFill="1" applyBorder="1"/>
    <xf numFmtId="0" fontId="0" fillId="3" borderId="3" xfId="0" applyFill="1" applyBorder="1"/>
    <xf numFmtId="0" fontId="2" fillId="0" borderId="1" xfId="0" applyFont="1" applyBorder="1"/>
    <xf numFmtId="0" fontId="0" fillId="0" borderId="1" xfId="0" applyBorder="1"/>
    <xf numFmtId="0" fontId="2" fillId="3" borderId="1" xfId="0" applyFont="1" applyFill="1" applyBorder="1"/>
    <xf numFmtId="0" fontId="0" fillId="3" borderId="1" xfId="0" applyFill="1" applyBorder="1"/>
    <xf numFmtId="0" fontId="4" fillId="0" borderId="0" xfId="2"/>
    <xf numFmtId="0" fontId="4" fillId="0" borderId="0" xfId="2"/>
    <xf numFmtId="0" fontId="2" fillId="2" borderId="2" xfId="0" applyFont="1" applyFill="1" applyBorder="1" applyAlignment="1">
      <alignment horizontal="left" vertical="center"/>
    </xf>
    <xf numFmtId="2" fontId="0" fillId="2" borderId="2" xfId="0" applyNumberFormat="1" applyFill="1" applyBorder="1" applyAlignment="1">
      <alignment horizontal="center" vertical="center"/>
    </xf>
    <xf numFmtId="17" fontId="5" fillId="0" borderId="9" xfId="2" applyNumberFormat="1" applyFont="1" applyBorder="1" applyAlignment="1">
      <alignment horizontal="left"/>
    </xf>
    <xf numFmtId="164" fontId="5" fillId="0" borderId="7" xfId="2" applyNumberFormat="1" applyFont="1" applyBorder="1"/>
    <xf numFmtId="0" fontId="2" fillId="2" borderId="3" xfId="0" applyFont="1" applyFill="1" applyBorder="1" applyAlignment="1">
      <alignment horizontal="left" vertical="center"/>
    </xf>
    <xf numFmtId="2" fontId="0" fillId="2" borderId="3" xfId="0" applyNumberForma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2" fontId="0" fillId="2" borderId="8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2" fontId="0" fillId="3" borderId="2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2" fontId="0" fillId="3" borderId="8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2" fontId="0" fillId="3" borderId="5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165" fontId="6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6" xfId="0" applyFont="1" applyFill="1" applyBorder="1" applyAlignment="1">
      <alignment horizontal="left" wrapText="1"/>
    </xf>
    <xf numFmtId="165" fontId="0" fillId="0" borderId="10" xfId="0" applyNumberFormat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165" fontId="6" fillId="0" borderId="12" xfId="1" applyNumberFormat="1" applyFont="1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/>
    </xf>
    <xf numFmtId="165" fontId="0" fillId="0" borderId="14" xfId="0" applyNumberFormat="1" applyBorder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7" fontId="5" fillId="0" borderId="15" xfId="2" applyNumberFormat="1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0" fillId="0" borderId="0" xfId="0"/>
    <xf numFmtId="0" fontId="0" fillId="3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164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/>
    <xf numFmtId="164" fontId="9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17" xfId="0" applyFill="1" applyBorder="1" applyAlignment="1"/>
    <xf numFmtId="10" fontId="0" fillId="0" borderId="17" xfId="0" applyNumberFormat="1" applyFill="1" applyBorder="1" applyAlignment="1"/>
    <xf numFmtId="0" fontId="11" fillId="0" borderId="18" xfId="0" applyFont="1" applyFill="1" applyBorder="1" applyAlignment="1">
      <alignment horizontal="center"/>
    </xf>
    <xf numFmtId="164" fontId="0" fillId="0" borderId="0" xfId="0" applyNumberFormat="1" applyAlignment="1"/>
    <xf numFmtId="0" fontId="0" fillId="0" borderId="0" xfId="0" applyFill="1" applyBorder="1"/>
    <xf numFmtId="164" fontId="0" fillId="0" borderId="0" xfId="0" applyNumberForma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0" xfId="0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l-GR" sz="1800" b="0" i="0" baseline="0">
                <a:effectLst/>
              </a:rPr>
              <a:t>Στατιστικά χαρακτηριστικά Ι</a:t>
            </a:r>
            <a:r>
              <a:rPr lang="el-GR" sz="1800" b="0" i="0" baseline="-25000">
                <a:effectLst/>
              </a:rPr>
              <a:t>1</a:t>
            </a:r>
            <a:endParaRPr lang="en-US" baseline="-25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94280863480681"/>
          <c:y val="0.17769238845144356"/>
          <c:w val="0.81549503914057564"/>
          <c:h val="0.6030223299010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'Εισροή Τ1'!$A$57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'Εισροή Τ1'!$B$57:$M$57</c:f>
              <c:numCache>
                <c:formatCode>General</c:formatCode>
                <c:ptCount val="12"/>
                <c:pt idx="0">
                  <c:v>22.3295918367347</c:v>
                </c:pt>
                <c:pt idx="1">
                  <c:v>23.870612244897956</c:v>
                </c:pt>
                <c:pt idx="2">
                  <c:v>27.391224489795917</c:v>
                </c:pt>
                <c:pt idx="3">
                  <c:v>23.170612244897963</c:v>
                </c:pt>
                <c:pt idx="4">
                  <c:v>12.980000000000002</c:v>
                </c:pt>
                <c:pt idx="5">
                  <c:v>3.7961224489795917</c:v>
                </c:pt>
                <c:pt idx="6">
                  <c:v>2.4602040816326531</c:v>
                </c:pt>
                <c:pt idx="7">
                  <c:v>2.9644897959183676</c:v>
                </c:pt>
                <c:pt idx="8">
                  <c:v>1.9338775510204083</c:v>
                </c:pt>
                <c:pt idx="9">
                  <c:v>6.836530612244899</c:v>
                </c:pt>
                <c:pt idx="10">
                  <c:v>12.373469387755106</c:v>
                </c:pt>
                <c:pt idx="11">
                  <c:v>25.146734693877548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6-476D-9526-944C96939342}"/>
            </c:ext>
          </c:extLst>
        </c:ser>
        <c:ser>
          <c:idx val="1"/>
          <c:order val="1"/>
          <c:tx>
            <c:strRef>
              <c:f>'Εισροή Τ1'!$A$58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'Εισροή Τ1'!$B$58:$M$58</c:f>
              <c:numCache>
                <c:formatCode>General</c:formatCode>
                <c:ptCount val="12"/>
                <c:pt idx="0">
                  <c:v>20.170000000000002</c:v>
                </c:pt>
                <c:pt idx="1">
                  <c:v>21.02</c:v>
                </c:pt>
                <c:pt idx="2">
                  <c:v>27.97</c:v>
                </c:pt>
                <c:pt idx="3">
                  <c:v>21.37</c:v>
                </c:pt>
                <c:pt idx="4">
                  <c:v>12.08</c:v>
                </c:pt>
                <c:pt idx="5">
                  <c:v>3.52</c:v>
                </c:pt>
                <c:pt idx="6">
                  <c:v>2.2400000000000002</c:v>
                </c:pt>
                <c:pt idx="7">
                  <c:v>2.5</c:v>
                </c:pt>
                <c:pt idx="8">
                  <c:v>1.43</c:v>
                </c:pt>
                <c:pt idx="9">
                  <c:v>4.16</c:v>
                </c:pt>
                <c:pt idx="10">
                  <c:v>11.7</c:v>
                </c:pt>
                <c:pt idx="11">
                  <c:v>26.43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6-476D-9526-944C96939342}"/>
            </c:ext>
          </c:extLst>
        </c:ser>
        <c:ser>
          <c:idx val="2"/>
          <c:order val="2"/>
          <c:tx>
            <c:strRef>
              <c:f>'Εισροή Τ1'!$A$59</c:f>
              <c:strCache>
                <c:ptCount val="1"/>
                <c:pt idx="0">
                  <c:v>σ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'Εισροή Τ1'!$B$59:$M$59</c:f>
              <c:numCache>
                <c:formatCode>General</c:formatCode>
                <c:ptCount val="12"/>
                <c:pt idx="0">
                  <c:v>13.537974669915183</c:v>
                </c:pt>
                <c:pt idx="1">
                  <c:v>14.424891739651992</c:v>
                </c:pt>
                <c:pt idx="2">
                  <c:v>11.322563136030103</c:v>
                </c:pt>
                <c:pt idx="3">
                  <c:v>10.460264577629642</c:v>
                </c:pt>
                <c:pt idx="4">
                  <c:v>7.2120518347185065</c:v>
                </c:pt>
                <c:pt idx="5">
                  <c:v>2.7054272739613388</c:v>
                </c:pt>
                <c:pt idx="6">
                  <c:v>1.7445301299059472</c:v>
                </c:pt>
                <c:pt idx="7">
                  <c:v>2.1631940709135109</c:v>
                </c:pt>
                <c:pt idx="8">
                  <c:v>1.7952516261963232</c:v>
                </c:pt>
                <c:pt idx="9">
                  <c:v>6.8412652798478497</c:v>
                </c:pt>
                <c:pt idx="10">
                  <c:v>9.5311879617697706</c:v>
                </c:pt>
                <c:pt idx="11">
                  <c:v>13.880015818277958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36-476D-9526-944C96939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047168"/>
        <c:axId val="405053440"/>
      </c:barChart>
      <c:catAx>
        <c:axId val="405047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l-GR"/>
                  <a:t>Μήνας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405053440"/>
        <c:crosses val="autoZero"/>
        <c:auto val="1"/>
        <c:lblAlgn val="ctr"/>
        <c:lblOffset val="100"/>
        <c:noMultiLvlLbl val="0"/>
      </c:catAx>
      <c:valAx>
        <c:axId val="40505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l-GR"/>
                  <a:t>Εισροή</a:t>
                </a:r>
                <a:r>
                  <a:rPr lang="el-GR" baseline="0"/>
                  <a:t> Ι</a:t>
                </a:r>
                <a:r>
                  <a:rPr lang="el-GR" baseline="-25000"/>
                  <a:t>1</a:t>
                </a:r>
                <a:r>
                  <a:rPr lang="el-GR" baseline="0"/>
                  <a:t> [</a:t>
                </a:r>
                <a:r>
                  <a:rPr lang="en-US" baseline="0"/>
                  <a:t>hm</a:t>
                </a:r>
                <a:r>
                  <a:rPr lang="en-US" baseline="30000"/>
                  <a:t>3</a:t>
                </a:r>
                <a:r>
                  <a:rPr lang="en-US" baseline="0"/>
                  <a:t>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40504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222550074748197"/>
          <c:y val="0.27281340601655557"/>
          <c:w val="0.26863634430621569"/>
          <c:h val="9.1285281647486366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l-GR"/>
              <a:t>Στατιστικά χαρακτηριστικά Ι</a:t>
            </a:r>
            <a:r>
              <a:rPr lang="el-GR" baseline="-25000"/>
              <a:t>2</a:t>
            </a:r>
            <a:endParaRPr lang="en-US" baseline="-25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11789151356082"/>
          <c:y val="0.19399314668999709"/>
          <c:w val="0.80932655293088351"/>
          <c:h val="0.58169765237678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'Εισροή Τ2'!$A$57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'Εισροή Τ2'!$B$57:$M$57</c:f>
              <c:numCache>
                <c:formatCode>General</c:formatCode>
                <c:ptCount val="12"/>
                <c:pt idx="0">
                  <c:v>9.8492191448959563</c:v>
                </c:pt>
                <c:pt idx="1">
                  <c:v>10.583928022925019</c:v>
                </c:pt>
                <c:pt idx="2">
                  <c:v>11.99635189062432</c:v>
                </c:pt>
                <c:pt idx="3">
                  <c:v>11.371807590146433</c:v>
                </c:pt>
                <c:pt idx="4">
                  <c:v>8.5412678808845843</c:v>
                </c:pt>
                <c:pt idx="5">
                  <c:v>7.6004312683311994</c:v>
                </c:pt>
                <c:pt idx="6">
                  <c:v>8.566477446474261</c:v>
                </c:pt>
                <c:pt idx="7">
                  <c:v>7.9054687708213116</c:v>
                </c:pt>
                <c:pt idx="8">
                  <c:v>2.2249451897424026</c:v>
                </c:pt>
                <c:pt idx="9">
                  <c:v>3.3667308905118305</c:v>
                </c:pt>
                <c:pt idx="10">
                  <c:v>5.6813584636940364</c:v>
                </c:pt>
                <c:pt idx="11">
                  <c:v>11.160466124200859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0-472A-BFCB-4CFB61DA6155}"/>
            </c:ext>
          </c:extLst>
        </c:ser>
        <c:ser>
          <c:idx val="2"/>
          <c:order val="1"/>
          <c:tx>
            <c:strRef>
              <c:f>'Εισροή Τ2'!$A$58</c:f>
              <c:strCache>
                <c:ptCount val="1"/>
                <c:pt idx="0">
                  <c:v>med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'Εισροή Τ2'!$B$58:$M$58</c:f>
              <c:numCache>
                <c:formatCode>General</c:formatCode>
                <c:ptCount val="12"/>
                <c:pt idx="0">
                  <c:v>9.3193153435873661</c:v>
                </c:pt>
                <c:pt idx="1">
                  <c:v>9.3966101951090817</c:v>
                </c:pt>
                <c:pt idx="2">
                  <c:v>11.867951629926237</c:v>
                </c:pt>
                <c:pt idx="3">
                  <c:v>10.65221255433749</c:v>
                </c:pt>
                <c:pt idx="4">
                  <c:v>7.8499868644449098</c:v>
                </c:pt>
                <c:pt idx="5">
                  <c:v>7.4062568416638159</c:v>
                </c:pt>
                <c:pt idx="6">
                  <c:v>8.48271633310749</c:v>
                </c:pt>
                <c:pt idx="7">
                  <c:v>7.7516982046628531</c:v>
                </c:pt>
                <c:pt idx="8">
                  <c:v>1.9959222507184284</c:v>
                </c:pt>
                <c:pt idx="9">
                  <c:v>2.2078448053136839</c:v>
                </c:pt>
                <c:pt idx="10">
                  <c:v>5.2093882035772943</c:v>
                </c:pt>
                <c:pt idx="11">
                  <c:v>11.857370556691922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F0-472A-BFCB-4CFB61DA6155}"/>
            </c:ext>
          </c:extLst>
        </c:ser>
        <c:ser>
          <c:idx val="1"/>
          <c:order val="2"/>
          <c:tx>
            <c:strRef>
              <c:f>'Εισροή Τ2'!$A$59</c:f>
              <c:strCache>
                <c:ptCount val="1"/>
                <c:pt idx="0">
                  <c:v>σ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'Εισροή Τ2'!$B$59:$M$59</c:f>
              <c:numCache>
                <c:formatCode>General</c:formatCode>
                <c:ptCount val="12"/>
                <c:pt idx="0">
                  <c:v>5.7337933072521761</c:v>
                </c:pt>
                <c:pt idx="1">
                  <c:v>6.1350128541137838</c:v>
                </c:pt>
                <c:pt idx="2">
                  <c:v>4.7641878612692556</c:v>
                </c:pt>
                <c:pt idx="3">
                  <c:v>4.3451040135945469</c:v>
                </c:pt>
                <c:pt idx="4">
                  <c:v>3.0371085196540912</c:v>
                </c:pt>
                <c:pt idx="5">
                  <c:v>1.1777291335437601</c:v>
                </c:pt>
                <c:pt idx="6">
                  <c:v>0.69099258675803521</c:v>
                </c:pt>
                <c:pt idx="7">
                  <c:v>0.95391779047551317</c:v>
                </c:pt>
                <c:pt idx="8">
                  <c:v>0.77299986696352008</c:v>
                </c:pt>
                <c:pt idx="9">
                  <c:v>2.8423961832632023</c:v>
                </c:pt>
                <c:pt idx="10">
                  <c:v>3.9871806799846681</c:v>
                </c:pt>
                <c:pt idx="11">
                  <c:v>5.9691083348264184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F0-472A-BFCB-4CFB61DA6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746240"/>
        <c:axId val="404748160"/>
      </c:barChart>
      <c:catAx>
        <c:axId val="40474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l-GR"/>
                  <a:t>Μήνας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404748160"/>
        <c:crosses val="autoZero"/>
        <c:auto val="1"/>
        <c:lblAlgn val="ctr"/>
        <c:lblOffset val="100"/>
        <c:noMultiLvlLbl val="0"/>
      </c:catAx>
      <c:valAx>
        <c:axId val="40474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r>
                  <a:rPr lang="el-GR"/>
                  <a:t>Εισροή</a:t>
                </a:r>
                <a:r>
                  <a:rPr lang="el-GR" baseline="0"/>
                  <a:t> </a:t>
                </a:r>
                <a:r>
                  <a:rPr lang="el-GR"/>
                  <a:t>Ι</a:t>
                </a:r>
                <a:r>
                  <a:rPr lang="el-GR" baseline="-25000"/>
                  <a:t>2</a:t>
                </a:r>
                <a:r>
                  <a:rPr lang="el-GR"/>
                  <a:t> </a:t>
                </a:r>
                <a:r>
                  <a:rPr lang="en-US"/>
                  <a:t>[hm</a:t>
                </a:r>
                <a:r>
                  <a:rPr lang="en-US" baseline="30000"/>
                  <a:t>3</a:t>
                </a:r>
                <a:r>
                  <a:rPr lang="en-US" baseline="0"/>
                  <a:t>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mbria" panose="020405030504060302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40474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026421697287837"/>
          <c:y val="0.20428186060075823"/>
          <c:w val="0.27727590421652576"/>
          <c:h val="0.10056853062858669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'Hist I1'!$A$2:$A$26</c:f>
              <c:strCache>
                <c:ptCount val="25"/>
                <c:pt idx="0">
                  <c:v>0.0</c:v>
                </c:pt>
                <c:pt idx="1">
                  <c:v>3.5</c:v>
                </c:pt>
                <c:pt idx="2">
                  <c:v>7.0</c:v>
                </c:pt>
                <c:pt idx="3">
                  <c:v>10.4</c:v>
                </c:pt>
                <c:pt idx="4">
                  <c:v>13.9</c:v>
                </c:pt>
                <c:pt idx="5">
                  <c:v>17.4</c:v>
                </c:pt>
                <c:pt idx="6">
                  <c:v>20.9</c:v>
                </c:pt>
                <c:pt idx="7">
                  <c:v>24.4</c:v>
                </c:pt>
                <c:pt idx="8">
                  <c:v>27.8</c:v>
                </c:pt>
                <c:pt idx="9">
                  <c:v>31.3</c:v>
                </c:pt>
                <c:pt idx="10">
                  <c:v>34.8</c:v>
                </c:pt>
                <c:pt idx="11">
                  <c:v>38.3</c:v>
                </c:pt>
                <c:pt idx="12">
                  <c:v>41.8</c:v>
                </c:pt>
                <c:pt idx="13">
                  <c:v>45.2</c:v>
                </c:pt>
                <c:pt idx="14">
                  <c:v>48.7</c:v>
                </c:pt>
                <c:pt idx="15">
                  <c:v>52.2</c:v>
                </c:pt>
                <c:pt idx="16">
                  <c:v>55.7</c:v>
                </c:pt>
                <c:pt idx="17">
                  <c:v>59.2</c:v>
                </c:pt>
                <c:pt idx="18">
                  <c:v>62.6</c:v>
                </c:pt>
                <c:pt idx="19">
                  <c:v>66.1</c:v>
                </c:pt>
                <c:pt idx="20">
                  <c:v>69.6</c:v>
                </c:pt>
                <c:pt idx="21">
                  <c:v>73.1</c:v>
                </c:pt>
                <c:pt idx="22">
                  <c:v>76.6</c:v>
                </c:pt>
                <c:pt idx="23">
                  <c:v>80.0</c:v>
                </c:pt>
                <c:pt idx="24">
                  <c:v>More</c:v>
                </c:pt>
              </c:strCache>
            </c:strRef>
          </c:cat>
          <c:val>
            <c:numRef>
              <c:f>'Hist I1'!$B$2:$B$26</c:f>
              <c:numCache>
                <c:formatCode>General</c:formatCode>
                <c:ptCount val="25"/>
                <c:pt idx="0">
                  <c:v>13</c:v>
                </c:pt>
                <c:pt idx="1">
                  <c:v>144</c:v>
                </c:pt>
                <c:pt idx="2">
                  <c:v>108</c:v>
                </c:pt>
                <c:pt idx="3">
                  <c:v>44</c:v>
                </c:pt>
                <c:pt idx="4">
                  <c:v>42</c:v>
                </c:pt>
                <c:pt idx="5">
                  <c:v>52</c:v>
                </c:pt>
                <c:pt idx="6">
                  <c:v>38</c:v>
                </c:pt>
                <c:pt idx="7">
                  <c:v>23</c:v>
                </c:pt>
                <c:pt idx="8">
                  <c:v>24</c:v>
                </c:pt>
                <c:pt idx="9">
                  <c:v>29</c:v>
                </c:pt>
                <c:pt idx="10">
                  <c:v>20</c:v>
                </c:pt>
                <c:pt idx="11">
                  <c:v>20</c:v>
                </c:pt>
                <c:pt idx="12">
                  <c:v>11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C-445F-9986-1E59C1C92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612608"/>
        <c:axId val="404614528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'Hist I1'!$A$2:$A$26</c:f>
              <c:strCache>
                <c:ptCount val="25"/>
                <c:pt idx="0">
                  <c:v>0.0</c:v>
                </c:pt>
                <c:pt idx="1">
                  <c:v>3.5</c:v>
                </c:pt>
                <c:pt idx="2">
                  <c:v>7.0</c:v>
                </c:pt>
                <c:pt idx="3">
                  <c:v>10.4</c:v>
                </c:pt>
                <c:pt idx="4">
                  <c:v>13.9</c:v>
                </c:pt>
                <c:pt idx="5">
                  <c:v>17.4</c:v>
                </c:pt>
                <c:pt idx="6">
                  <c:v>20.9</c:v>
                </c:pt>
                <c:pt idx="7">
                  <c:v>24.4</c:v>
                </c:pt>
                <c:pt idx="8">
                  <c:v>27.8</c:v>
                </c:pt>
                <c:pt idx="9">
                  <c:v>31.3</c:v>
                </c:pt>
                <c:pt idx="10">
                  <c:v>34.8</c:v>
                </c:pt>
                <c:pt idx="11">
                  <c:v>38.3</c:v>
                </c:pt>
                <c:pt idx="12">
                  <c:v>41.8</c:v>
                </c:pt>
                <c:pt idx="13">
                  <c:v>45.2</c:v>
                </c:pt>
                <c:pt idx="14">
                  <c:v>48.7</c:v>
                </c:pt>
                <c:pt idx="15">
                  <c:v>52.2</c:v>
                </c:pt>
                <c:pt idx="16">
                  <c:v>55.7</c:v>
                </c:pt>
                <c:pt idx="17">
                  <c:v>59.2</c:v>
                </c:pt>
                <c:pt idx="18">
                  <c:v>62.6</c:v>
                </c:pt>
                <c:pt idx="19">
                  <c:v>66.1</c:v>
                </c:pt>
                <c:pt idx="20">
                  <c:v>69.6</c:v>
                </c:pt>
                <c:pt idx="21">
                  <c:v>73.1</c:v>
                </c:pt>
                <c:pt idx="22">
                  <c:v>76.6</c:v>
                </c:pt>
                <c:pt idx="23">
                  <c:v>80.0</c:v>
                </c:pt>
                <c:pt idx="24">
                  <c:v>More</c:v>
                </c:pt>
              </c:strCache>
            </c:strRef>
          </c:cat>
          <c:val>
            <c:numRef>
              <c:f>'Hist I1'!$C$2:$C$26</c:f>
              <c:numCache>
                <c:formatCode>0.00%</c:formatCode>
                <c:ptCount val="25"/>
                <c:pt idx="0">
                  <c:v>2.2108843537414966E-2</c:v>
                </c:pt>
                <c:pt idx="1">
                  <c:v>0.26700680272108845</c:v>
                </c:pt>
                <c:pt idx="2">
                  <c:v>0.45068027210884354</c:v>
                </c:pt>
                <c:pt idx="3">
                  <c:v>0.52551020408163263</c:v>
                </c:pt>
                <c:pt idx="4">
                  <c:v>0.59693877551020413</c:v>
                </c:pt>
                <c:pt idx="5">
                  <c:v>0.68537414965986398</c:v>
                </c:pt>
                <c:pt idx="6">
                  <c:v>0.75</c:v>
                </c:pt>
                <c:pt idx="7">
                  <c:v>0.78911564625850339</c:v>
                </c:pt>
                <c:pt idx="8">
                  <c:v>0.82993197278911568</c:v>
                </c:pt>
                <c:pt idx="9">
                  <c:v>0.87925170068027214</c:v>
                </c:pt>
                <c:pt idx="10">
                  <c:v>0.91326530612244894</c:v>
                </c:pt>
                <c:pt idx="11">
                  <c:v>0.94727891156462585</c:v>
                </c:pt>
                <c:pt idx="12">
                  <c:v>0.96598639455782309</c:v>
                </c:pt>
                <c:pt idx="13">
                  <c:v>0.97108843537414968</c:v>
                </c:pt>
                <c:pt idx="14">
                  <c:v>0.98129251700680276</c:v>
                </c:pt>
                <c:pt idx="15">
                  <c:v>0.98639455782312924</c:v>
                </c:pt>
                <c:pt idx="16">
                  <c:v>0.99319727891156462</c:v>
                </c:pt>
                <c:pt idx="17">
                  <c:v>0.99659863945578231</c:v>
                </c:pt>
                <c:pt idx="18">
                  <c:v>0.99659863945578231</c:v>
                </c:pt>
                <c:pt idx="19">
                  <c:v>0.99829931972789121</c:v>
                </c:pt>
                <c:pt idx="20">
                  <c:v>0.99829931972789121</c:v>
                </c:pt>
                <c:pt idx="21">
                  <c:v>0.99829931972789121</c:v>
                </c:pt>
                <c:pt idx="22">
                  <c:v>0.99829931972789121</c:v>
                </c:pt>
                <c:pt idx="23">
                  <c:v>0.99829931972789121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DC-445F-9986-1E59C1C92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085184"/>
        <c:axId val="405083648"/>
      </c:lineChart>
      <c:catAx>
        <c:axId val="40461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4614528"/>
        <c:crosses val="autoZero"/>
        <c:auto val="1"/>
        <c:lblAlgn val="ctr"/>
        <c:lblOffset val="100"/>
        <c:noMultiLvlLbl val="0"/>
      </c:catAx>
      <c:valAx>
        <c:axId val="404614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4612608"/>
        <c:crosses val="autoZero"/>
        <c:crossBetween val="between"/>
      </c:valAx>
      <c:valAx>
        <c:axId val="405083648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crossAx val="405085184"/>
        <c:crosses val="max"/>
        <c:crossBetween val="between"/>
      </c:valAx>
      <c:catAx>
        <c:axId val="40508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50836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'Hist I2'!$A$2:$A$26</c:f>
              <c:strCache>
                <c:ptCount val="25"/>
                <c:pt idx="0">
                  <c:v>0.7</c:v>
                </c:pt>
                <c:pt idx="1">
                  <c:v>2.2</c:v>
                </c:pt>
                <c:pt idx="2">
                  <c:v>3.6</c:v>
                </c:pt>
                <c:pt idx="3">
                  <c:v>5.1</c:v>
                </c:pt>
                <c:pt idx="4">
                  <c:v>6.6</c:v>
                </c:pt>
                <c:pt idx="5">
                  <c:v>8.1</c:v>
                </c:pt>
                <c:pt idx="6">
                  <c:v>9.6</c:v>
                </c:pt>
                <c:pt idx="7">
                  <c:v>11.1</c:v>
                </c:pt>
                <c:pt idx="8">
                  <c:v>12.6</c:v>
                </c:pt>
                <c:pt idx="9">
                  <c:v>14.1</c:v>
                </c:pt>
                <c:pt idx="10">
                  <c:v>15.5</c:v>
                </c:pt>
                <c:pt idx="11">
                  <c:v>17.0</c:v>
                </c:pt>
                <c:pt idx="12">
                  <c:v>18.5</c:v>
                </c:pt>
                <c:pt idx="13">
                  <c:v>20.0</c:v>
                </c:pt>
                <c:pt idx="14">
                  <c:v>21.5</c:v>
                </c:pt>
                <c:pt idx="15">
                  <c:v>23.0</c:v>
                </c:pt>
                <c:pt idx="16">
                  <c:v>24.5</c:v>
                </c:pt>
                <c:pt idx="17">
                  <c:v>25.9</c:v>
                </c:pt>
                <c:pt idx="18">
                  <c:v>27.4</c:v>
                </c:pt>
                <c:pt idx="19">
                  <c:v>28.9</c:v>
                </c:pt>
                <c:pt idx="20">
                  <c:v>30.4</c:v>
                </c:pt>
                <c:pt idx="21">
                  <c:v>31.9</c:v>
                </c:pt>
                <c:pt idx="22">
                  <c:v>33.4</c:v>
                </c:pt>
                <c:pt idx="23">
                  <c:v>34.9</c:v>
                </c:pt>
                <c:pt idx="24">
                  <c:v>More</c:v>
                </c:pt>
              </c:strCache>
            </c:strRef>
          </c:cat>
          <c:val>
            <c:numRef>
              <c:f>'Hist I2'!$B$2:$B$26</c:f>
              <c:numCache>
                <c:formatCode>General</c:formatCode>
                <c:ptCount val="25"/>
                <c:pt idx="0">
                  <c:v>1</c:v>
                </c:pt>
                <c:pt idx="1">
                  <c:v>60</c:v>
                </c:pt>
                <c:pt idx="2">
                  <c:v>59</c:v>
                </c:pt>
                <c:pt idx="3">
                  <c:v>26</c:v>
                </c:pt>
                <c:pt idx="4">
                  <c:v>54</c:v>
                </c:pt>
                <c:pt idx="5">
                  <c:v>126</c:v>
                </c:pt>
                <c:pt idx="6">
                  <c:v>98</c:v>
                </c:pt>
                <c:pt idx="7">
                  <c:v>38</c:v>
                </c:pt>
                <c:pt idx="8">
                  <c:v>28</c:v>
                </c:pt>
                <c:pt idx="9">
                  <c:v>26</c:v>
                </c:pt>
                <c:pt idx="10">
                  <c:v>22</c:v>
                </c:pt>
                <c:pt idx="11">
                  <c:v>21</c:v>
                </c:pt>
                <c:pt idx="12">
                  <c:v>8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7-4A43-9484-AB505A6D6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149952"/>
        <c:axId val="405156224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'Hist I2'!$A$2:$A$26</c:f>
              <c:strCache>
                <c:ptCount val="25"/>
                <c:pt idx="0">
                  <c:v>0.7</c:v>
                </c:pt>
                <c:pt idx="1">
                  <c:v>2.2</c:v>
                </c:pt>
                <c:pt idx="2">
                  <c:v>3.6</c:v>
                </c:pt>
                <c:pt idx="3">
                  <c:v>5.1</c:v>
                </c:pt>
                <c:pt idx="4">
                  <c:v>6.6</c:v>
                </c:pt>
                <c:pt idx="5">
                  <c:v>8.1</c:v>
                </c:pt>
                <c:pt idx="6">
                  <c:v>9.6</c:v>
                </c:pt>
                <c:pt idx="7">
                  <c:v>11.1</c:v>
                </c:pt>
                <c:pt idx="8">
                  <c:v>12.6</c:v>
                </c:pt>
                <c:pt idx="9">
                  <c:v>14.1</c:v>
                </c:pt>
                <c:pt idx="10">
                  <c:v>15.5</c:v>
                </c:pt>
                <c:pt idx="11">
                  <c:v>17.0</c:v>
                </c:pt>
                <c:pt idx="12">
                  <c:v>18.5</c:v>
                </c:pt>
                <c:pt idx="13">
                  <c:v>20.0</c:v>
                </c:pt>
                <c:pt idx="14">
                  <c:v>21.5</c:v>
                </c:pt>
                <c:pt idx="15">
                  <c:v>23.0</c:v>
                </c:pt>
                <c:pt idx="16">
                  <c:v>24.5</c:v>
                </c:pt>
                <c:pt idx="17">
                  <c:v>25.9</c:v>
                </c:pt>
                <c:pt idx="18">
                  <c:v>27.4</c:v>
                </c:pt>
                <c:pt idx="19">
                  <c:v>28.9</c:v>
                </c:pt>
                <c:pt idx="20">
                  <c:v>30.4</c:v>
                </c:pt>
                <c:pt idx="21">
                  <c:v>31.9</c:v>
                </c:pt>
                <c:pt idx="22">
                  <c:v>33.4</c:v>
                </c:pt>
                <c:pt idx="23">
                  <c:v>34.9</c:v>
                </c:pt>
                <c:pt idx="24">
                  <c:v>More</c:v>
                </c:pt>
              </c:strCache>
            </c:strRef>
          </c:cat>
          <c:val>
            <c:numRef>
              <c:f>'Hist I2'!$C$2:$C$26</c:f>
              <c:numCache>
                <c:formatCode>0.00%</c:formatCode>
                <c:ptCount val="25"/>
                <c:pt idx="0">
                  <c:v>1.7006802721088435E-3</c:v>
                </c:pt>
                <c:pt idx="1">
                  <c:v>0.10374149659863946</c:v>
                </c:pt>
                <c:pt idx="2">
                  <c:v>0.20408163265306123</c:v>
                </c:pt>
                <c:pt idx="3">
                  <c:v>0.24829931972789115</c:v>
                </c:pt>
                <c:pt idx="4">
                  <c:v>0.3401360544217687</c:v>
                </c:pt>
                <c:pt idx="5">
                  <c:v>0.55442176870748294</c:v>
                </c:pt>
                <c:pt idx="6">
                  <c:v>0.72108843537414968</c:v>
                </c:pt>
                <c:pt idx="7">
                  <c:v>0.7857142857142857</c:v>
                </c:pt>
                <c:pt idx="8">
                  <c:v>0.83333333333333337</c:v>
                </c:pt>
                <c:pt idx="9">
                  <c:v>0.87755102040816324</c:v>
                </c:pt>
                <c:pt idx="10">
                  <c:v>0.91496598639455784</c:v>
                </c:pt>
                <c:pt idx="11">
                  <c:v>0.95068027210884354</c:v>
                </c:pt>
                <c:pt idx="12">
                  <c:v>0.9642857142857143</c:v>
                </c:pt>
                <c:pt idx="13">
                  <c:v>0.96938775510204078</c:v>
                </c:pt>
                <c:pt idx="14">
                  <c:v>0.97959183673469385</c:v>
                </c:pt>
                <c:pt idx="15">
                  <c:v>0.98809523809523814</c:v>
                </c:pt>
                <c:pt idx="16">
                  <c:v>0.99319727891156462</c:v>
                </c:pt>
                <c:pt idx="17">
                  <c:v>0.99659863945578231</c:v>
                </c:pt>
                <c:pt idx="18">
                  <c:v>0.99659863945578231</c:v>
                </c:pt>
                <c:pt idx="19">
                  <c:v>0.99829931972789121</c:v>
                </c:pt>
                <c:pt idx="20">
                  <c:v>0.99829931972789121</c:v>
                </c:pt>
                <c:pt idx="21">
                  <c:v>0.99829931972789121</c:v>
                </c:pt>
                <c:pt idx="22">
                  <c:v>0.99829931972789121</c:v>
                </c:pt>
                <c:pt idx="23">
                  <c:v>0.99829931972789121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F7-4A43-9484-AB505A6D6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172224"/>
        <c:axId val="405158144"/>
      </c:lineChart>
      <c:catAx>
        <c:axId val="40514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5156224"/>
        <c:crosses val="autoZero"/>
        <c:auto val="1"/>
        <c:lblAlgn val="ctr"/>
        <c:lblOffset val="100"/>
        <c:noMultiLvlLbl val="0"/>
      </c:catAx>
      <c:valAx>
        <c:axId val="405156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5149952"/>
        <c:crosses val="autoZero"/>
        <c:crossBetween val="between"/>
      </c:valAx>
      <c:valAx>
        <c:axId val="40515814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405172224"/>
        <c:crosses val="max"/>
        <c:crossBetween val="between"/>
      </c:valAx>
      <c:catAx>
        <c:axId val="405172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51581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157162</xdr:colOff>
      <xdr:row>41</xdr:row>
      <xdr:rowOff>104774</xdr:rowOff>
    </xdr:from>
    <xdr:to>
      <xdr:col>22</xdr:col>
      <xdr:colOff>171450</xdr:colOff>
      <xdr:row>57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128587</xdr:colOff>
      <xdr:row>43</xdr:row>
      <xdr:rowOff>38099</xdr:rowOff>
    </xdr:from>
    <xdr:to>
      <xdr:col>21</xdr:col>
      <xdr:colOff>600075</xdr:colOff>
      <xdr:row>57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123823</xdr:colOff>
      <xdr:row>0</xdr:row>
      <xdr:rowOff>142875</xdr:rowOff>
    </xdr:from>
    <xdr:to>
      <xdr:col>11</xdr:col>
      <xdr:colOff>352424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161925</xdr:rowOff>
    </xdr:from>
    <xdr:to>
      <xdr:col>11</xdr:col>
      <xdr:colOff>561975</xdr:colOff>
      <xdr:row>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onysis/Dropbox/TSYP/2019-2020/&#920;&#941;&#956;&#945;%20&#917;&#958;&#945;&#956;&#942;&#957;&#959;&#965;_palio/Multiple_Reservoir_system_reliabi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HE (αρχ. σχεδιασμός)"/>
      <sheetName val="Υδρευση + Άρδευση (792)"/>
      <sheetName val="Υδρευση + Άρδευση (800)"/>
      <sheetName val="Υδρευση + Άρδευση (808)"/>
      <sheetName val="Υδρευση + Άρδευση (816)"/>
      <sheetName val="k-Reliability"/>
      <sheetName val="Y+A+YHE"/>
      <sheetName val="Scenario Summary"/>
      <sheetName val="Εισαγωγή κανόνων λειτουργίας 1"/>
      <sheetName val="Εισαγωγή κανόνων λειτουργίας 2"/>
      <sheetName val="Final with Rule"/>
      <sheetName val="Pareto"/>
      <sheetName val="ΘΕΜΑ ΙΣΟΖΥΓΙΟ"/>
      <sheetName val="ok - with fix Quantity"/>
    </sheetNames>
    <sheetDataSet>
      <sheetData sheetId="0" refreshError="1"/>
      <sheetData sheetId="1">
        <row r="3">
          <cell r="B3">
            <v>20</v>
          </cell>
        </row>
        <row r="4">
          <cell r="B4">
            <v>150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onysis" refreshedDate="43073.512965046299" createdVersion="6" refreshedVersion="6" minRefreshableVersion="3" recordCount="588" xr:uid="{00000000-000A-0000-FFFF-FFFF02000000}">
  <cacheSource type="worksheet">
    <worksheetSource ref="L5:N593" sheet="DATA"/>
  </cacheSource>
  <cacheFields count="3">
    <cacheField name="I" numFmtId="164">
      <sharedItems containsSemiMixedTypes="0" containsString="0" containsNumber="1" minValue="0.66320282976888911" maxValue="36.361610870077186"/>
    </cacheField>
    <cacheField name="YEAR" numFmtId="0">
      <sharedItems containsSemiMixedTypes="0" containsString="0" containsNumber="1" containsInteger="1" minValue="1961" maxValue="2010" count="50"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</sharedItems>
    </cacheField>
    <cacheField name="MONTH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onysis" refreshedDate="43073.522186689814" createdVersion="6" refreshedVersion="6" minRefreshableVersion="3" recordCount="588" xr:uid="{00000000-000A-0000-FFFF-FFFF03000000}">
  <cacheSource type="worksheet">
    <worksheetSource ref="F5:H593" sheet="DATA"/>
  </cacheSource>
  <cacheFields count="3">
    <cacheField name="I" numFmtId="164">
      <sharedItems containsSemiMixedTypes="0" containsString="0" containsNumber="1" minValue="0" maxValue="83.52"/>
    </cacheField>
    <cacheField name="YEAR" numFmtId="0">
      <sharedItems containsSemiMixedTypes="0" containsString="0" containsNumber="1" containsInteger="1" minValue="1961" maxValue="2010" count="50"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</sharedItems>
    </cacheField>
    <cacheField name="MONTH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8">
  <r>
    <n v="4.6943395102161913"/>
    <x v="0"/>
    <x v="0"/>
  </r>
  <r>
    <n v="7.2328373804174779"/>
    <x v="0"/>
    <x v="1"/>
  </r>
  <r>
    <n v="7.0349307298991528"/>
    <x v="0"/>
    <x v="2"/>
  </r>
  <r>
    <n v="4.7037565662173808"/>
    <x v="1"/>
    <x v="3"/>
  </r>
  <r>
    <n v="7.5917704562453183"/>
    <x v="1"/>
    <x v="4"/>
  </r>
  <r>
    <n v="22.527913903492585"/>
    <x v="1"/>
    <x v="5"/>
  </r>
  <r>
    <n v="7.3139714769491846"/>
    <x v="1"/>
    <x v="6"/>
  </r>
  <r>
    <n v="5.9843718843998337"/>
    <x v="1"/>
    <x v="7"/>
  </r>
  <r>
    <n v="7.6181319201811188"/>
    <x v="1"/>
    <x v="8"/>
  </r>
  <r>
    <n v="8.48271633310749"/>
    <x v="1"/>
    <x v="9"/>
  </r>
  <r>
    <n v="7.4368696056322605"/>
    <x v="1"/>
    <x v="10"/>
  </r>
  <r>
    <n v="5.3043716116373991"/>
    <x v="1"/>
    <x v="11"/>
  </r>
  <r>
    <n v="8.3654706080296393"/>
    <x v="1"/>
    <x v="0"/>
  </r>
  <r>
    <n v="22.809918687387338"/>
    <x v="1"/>
    <x v="1"/>
  </r>
  <r>
    <n v="28.235919905657443"/>
    <x v="1"/>
    <x v="2"/>
  </r>
  <r>
    <n v="21.176514390424288"/>
    <x v="2"/>
    <x v="3"/>
  </r>
  <r>
    <n v="36.361610870077186"/>
    <x v="2"/>
    <x v="4"/>
  </r>
  <r>
    <n v="13.864106409913468"/>
    <x v="2"/>
    <x v="5"/>
  </r>
  <r>
    <n v="11.137262358825955"/>
    <x v="2"/>
    <x v="6"/>
  </r>
  <r>
    <n v="13.30757077945842"/>
    <x v="2"/>
    <x v="7"/>
  </r>
  <r>
    <n v="7.9355031312334319"/>
    <x v="2"/>
    <x v="8"/>
  </r>
  <r>
    <n v="8.0164167818982452"/>
    <x v="2"/>
    <x v="9"/>
  </r>
  <r>
    <n v="6.7728161421084394"/>
    <x v="2"/>
    <x v="10"/>
  </r>
  <r>
    <n v="1.6204300526126594"/>
    <x v="2"/>
    <x v="11"/>
  </r>
  <r>
    <n v="6.8219823006252005"/>
    <x v="2"/>
    <x v="0"/>
  </r>
  <r>
    <n v="2.3944189478880915"/>
    <x v="2"/>
    <x v="1"/>
  </r>
  <r>
    <n v="24.608487752996965"/>
    <x v="2"/>
    <x v="2"/>
  </r>
  <r>
    <n v="4.6356355538505802"/>
    <x v="3"/>
    <x v="3"/>
  </r>
  <r>
    <n v="10.650020951967162"/>
    <x v="3"/>
    <x v="4"/>
  </r>
  <r>
    <n v="13.342258372710303"/>
    <x v="3"/>
    <x v="5"/>
  </r>
  <r>
    <n v="6.6344370801315886"/>
    <x v="3"/>
    <x v="6"/>
  </r>
  <r>
    <n v="7.2143703937432786"/>
    <x v="3"/>
    <x v="7"/>
  </r>
  <r>
    <n v="9.3511702584008205"/>
    <x v="3"/>
    <x v="8"/>
  </r>
  <r>
    <n v="8.7328952307585261"/>
    <x v="3"/>
    <x v="9"/>
  </r>
  <r>
    <n v="7.7447516834848704"/>
    <x v="3"/>
    <x v="10"/>
  </r>
  <r>
    <n v="1.6767315235950175"/>
    <x v="3"/>
    <x v="11"/>
  </r>
  <r>
    <n v="3.6798040697784504"/>
    <x v="3"/>
    <x v="0"/>
  </r>
  <r>
    <n v="8.0817397741390504"/>
    <x v="3"/>
    <x v="1"/>
  </r>
  <r>
    <n v="15.057345463185522"/>
    <x v="3"/>
    <x v="2"/>
  </r>
  <r>
    <n v="9.8355664071060538"/>
    <x v="4"/>
    <x v="3"/>
  </r>
  <r>
    <n v="8.9089407051301865"/>
    <x v="4"/>
    <x v="4"/>
  </r>
  <r>
    <n v="11.58951699714256"/>
    <x v="4"/>
    <x v="5"/>
  </r>
  <r>
    <n v="14.805981843045464"/>
    <x v="4"/>
    <x v="6"/>
  </r>
  <r>
    <n v="9.7288094664360116"/>
    <x v="4"/>
    <x v="7"/>
  </r>
  <r>
    <n v="9.5611794380548503"/>
    <x v="4"/>
    <x v="8"/>
  </r>
  <r>
    <n v="8.9427522022098334"/>
    <x v="4"/>
    <x v="9"/>
  </r>
  <r>
    <n v="8.6094989605989962"/>
    <x v="4"/>
    <x v="10"/>
  </r>
  <r>
    <n v="2.9754474477294166"/>
    <x v="4"/>
    <x v="11"/>
  </r>
  <r>
    <n v="1.7021672061426507"/>
    <x v="4"/>
    <x v="0"/>
  </r>
  <r>
    <n v="6.5374390426602016"/>
    <x v="4"/>
    <x v="1"/>
  </r>
  <r>
    <n v="11.986616575016088"/>
    <x v="4"/>
    <x v="2"/>
  </r>
  <r>
    <n v="15.984691274959504"/>
    <x v="5"/>
    <x v="3"/>
  </r>
  <r>
    <n v="7.9690667186075812"/>
    <x v="5"/>
    <x v="4"/>
  </r>
  <r>
    <n v="10.796893242254416"/>
    <x v="5"/>
    <x v="5"/>
  </r>
  <r>
    <n v="8.4920299131164363"/>
    <x v="5"/>
    <x v="6"/>
  </r>
  <r>
    <n v="9.2801374950715942"/>
    <x v="5"/>
    <x v="7"/>
  </r>
  <r>
    <n v="8.8562753712281719"/>
    <x v="5"/>
    <x v="8"/>
  </r>
  <r>
    <n v="8.1214785641092675"/>
    <x v="5"/>
    <x v="9"/>
  </r>
  <r>
    <n v="6.6303146475371149"/>
    <x v="5"/>
    <x v="10"/>
  </r>
  <r>
    <n v="2.4218162930185709"/>
    <x v="5"/>
    <x v="11"/>
  </r>
  <r>
    <n v="1.6338151759868387"/>
    <x v="5"/>
    <x v="0"/>
  </r>
  <r>
    <n v="15.542545889335317"/>
    <x v="5"/>
    <x v="1"/>
  </r>
  <r>
    <n v="14.60465392747737"/>
    <x v="5"/>
    <x v="2"/>
  </r>
  <r>
    <n v="10.869186302006995"/>
    <x v="6"/>
    <x v="3"/>
  </r>
  <r>
    <n v="4.242626169508414"/>
    <x v="6"/>
    <x v="4"/>
  </r>
  <r>
    <n v="6.521330622663676"/>
    <x v="6"/>
    <x v="5"/>
  </r>
  <r>
    <n v="8.4196318606683374"/>
    <x v="6"/>
    <x v="6"/>
  </r>
  <r>
    <n v="7.5406438475379973"/>
    <x v="6"/>
    <x v="7"/>
  </r>
  <r>
    <n v="7.4258463753095274"/>
    <x v="6"/>
    <x v="8"/>
  </r>
  <r>
    <n v="9.8517844997372759"/>
    <x v="6"/>
    <x v="9"/>
  </r>
  <r>
    <n v="8.1851757369761913"/>
    <x v="6"/>
    <x v="10"/>
  </r>
  <r>
    <n v="3.5516038763471678"/>
    <x v="6"/>
    <x v="11"/>
  </r>
  <r>
    <n v="2.4317537320642293"/>
    <x v="6"/>
    <x v="0"/>
  </r>
  <r>
    <n v="2.7530412945884066"/>
    <x v="6"/>
    <x v="1"/>
  </r>
  <r>
    <n v="12.018877600940383"/>
    <x v="6"/>
    <x v="2"/>
  </r>
  <r>
    <n v="16.274070755912547"/>
    <x v="7"/>
    <x v="3"/>
  </r>
  <r>
    <n v="14.91003350227211"/>
    <x v="7"/>
    <x v="4"/>
  </r>
  <r>
    <n v="11.792432215972989"/>
    <x v="7"/>
    <x v="5"/>
  </r>
  <r>
    <n v="8.9858456382673673"/>
    <x v="7"/>
    <x v="6"/>
  </r>
  <r>
    <n v="10.210329047641231"/>
    <x v="7"/>
    <x v="7"/>
  </r>
  <r>
    <n v="9.8647252145498463"/>
    <x v="7"/>
    <x v="8"/>
  </r>
  <r>
    <n v="8.4231864712339561"/>
    <x v="7"/>
    <x v="9"/>
  </r>
  <r>
    <n v="7.9855809180723138"/>
    <x v="7"/>
    <x v="10"/>
  </r>
  <r>
    <n v="2.3987040452003132"/>
    <x v="7"/>
    <x v="11"/>
  </r>
  <r>
    <n v="3.7273132681079622"/>
    <x v="7"/>
    <x v="0"/>
  </r>
  <r>
    <n v="7.5918731543213491"/>
    <x v="7"/>
    <x v="1"/>
  </r>
  <r>
    <n v="25.08900727601343"/>
    <x v="7"/>
    <x v="2"/>
  </r>
  <r>
    <n v="14.392677347068826"/>
    <x v="8"/>
    <x v="3"/>
  </r>
  <r>
    <n v="13.08096560747371"/>
    <x v="8"/>
    <x v="4"/>
  </r>
  <r>
    <n v="17.327372291641545"/>
    <x v="8"/>
    <x v="5"/>
  </r>
  <r>
    <n v="8.3801075594765191"/>
    <x v="8"/>
    <x v="6"/>
  </r>
  <r>
    <n v="7.8499868644449098"/>
    <x v="8"/>
    <x v="7"/>
  </r>
  <r>
    <n v="7.0176527932453379"/>
    <x v="8"/>
    <x v="8"/>
  </r>
  <r>
    <n v="8.0512091770293281"/>
    <x v="8"/>
    <x v="9"/>
  </r>
  <r>
    <n v="6.4049006463924947"/>
    <x v="8"/>
    <x v="10"/>
  </r>
  <r>
    <n v="2.8357288529405982"/>
    <x v="8"/>
    <x v="11"/>
  </r>
  <r>
    <n v="0.77380753990986073"/>
    <x v="8"/>
    <x v="0"/>
  </r>
  <r>
    <n v="3.1471058074605862"/>
    <x v="8"/>
    <x v="1"/>
  </r>
  <r>
    <n v="19.650654809727754"/>
    <x v="8"/>
    <x v="2"/>
  </r>
  <r>
    <n v="21.744851053631038"/>
    <x v="9"/>
    <x v="3"/>
  </r>
  <r>
    <n v="8.3158674212974457"/>
    <x v="9"/>
    <x v="4"/>
  </r>
  <r>
    <n v="14.644495077990534"/>
    <x v="9"/>
    <x v="5"/>
  </r>
  <r>
    <n v="5.8894245354189811"/>
    <x v="9"/>
    <x v="6"/>
  </r>
  <r>
    <n v="5.4322023261933836"/>
    <x v="9"/>
    <x v="7"/>
  </r>
  <r>
    <n v="8.4574319812605125"/>
    <x v="9"/>
    <x v="8"/>
  </r>
  <r>
    <n v="7.7585088930831265"/>
    <x v="9"/>
    <x v="9"/>
  </r>
  <r>
    <n v="6.7301172508093465"/>
    <x v="9"/>
    <x v="10"/>
  </r>
  <r>
    <n v="2.1819737195357054"/>
    <x v="9"/>
    <x v="11"/>
  </r>
  <r>
    <n v="4.6827314684727526"/>
    <x v="9"/>
    <x v="0"/>
  </r>
  <r>
    <n v="2.1956334822359143"/>
    <x v="9"/>
    <x v="1"/>
  </r>
  <r>
    <n v="8.5044566506800425"/>
    <x v="9"/>
    <x v="2"/>
  </r>
  <r>
    <n v="16.116430367992095"/>
    <x v="10"/>
    <x v="3"/>
  </r>
  <r>
    <n v="10.812939348401986"/>
    <x v="10"/>
    <x v="4"/>
  </r>
  <r>
    <n v="23.391185229437738"/>
    <x v="10"/>
    <x v="5"/>
  </r>
  <r>
    <n v="17.337838202348056"/>
    <x v="10"/>
    <x v="6"/>
  </r>
  <r>
    <n v="8.1073913577925278"/>
    <x v="10"/>
    <x v="7"/>
  </r>
  <r>
    <n v="6.5214998280555276"/>
    <x v="10"/>
    <x v="8"/>
  </r>
  <r>
    <n v="8.243260998806079"/>
    <x v="10"/>
    <x v="9"/>
  </r>
  <r>
    <n v="8.6366469842949591"/>
    <x v="10"/>
    <x v="10"/>
  </r>
  <r>
    <n v="1.7114161920667521"/>
    <x v="10"/>
    <x v="11"/>
  </r>
  <r>
    <n v="2.1194557687417608"/>
    <x v="10"/>
    <x v="0"/>
  </r>
  <r>
    <n v="5.2093882035772943"/>
    <x v="10"/>
    <x v="1"/>
  </r>
  <r>
    <n v="8.0415461662906598"/>
    <x v="10"/>
    <x v="2"/>
  </r>
  <r>
    <n v="11.035643804192203"/>
    <x v="11"/>
    <x v="3"/>
  </r>
  <r>
    <n v="13.914211455648443"/>
    <x v="11"/>
    <x v="4"/>
  </r>
  <r>
    <n v="14.758429587440078"/>
    <x v="11"/>
    <x v="5"/>
  </r>
  <r>
    <n v="20.471041890774899"/>
    <x v="11"/>
    <x v="6"/>
  </r>
  <r>
    <n v="10.743642234825263"/>
    <x v="11"/>
    <x v="7"/>
  </r>
  <r>
    <n v="6.7300655383935952"/>
    <x v="11"/>
    <x v="8"/>
  </r>
  <r>
    <n v="8.2172351342389582"/>
    <x v="11"/>
    <x v="9"/>
  </r>
  <r>
    <n v="7.296252052098871"/>
    <x v="11"/>
    <x v="10"/>
  </r>
  <r>
    <n v="2.5266906960505326"/>
    <x v="11"/>
    <x v="11"/>
  </r>
  <r>
    <n v="9.0013062600578699"/>
    <x v="11"/>
    <x v="0"/>
  </r>
  <r>
    <n v="5.305294484327554"/>
    <x v="11"/>
    <x v="1"/>
  </r>
  <r>
    <n v="3.3899387822450797"/>
    <x v="11"/>
    <x v="2"/>
  </r>
  <r>
    <n v="8.9563119982250257"/>
    <x v="12"/>
    <x v="3"/>
  </r>
  <r>
    <n v="16.06154762870657"/>
    <x v="12"/>
    <x v="4"/>
  </r>
  <r>
    <n v="11.867951629926237"/>
    <x v="12"/>
    <x v="5"/>
  </r>
  <r>
    <n v="13.381354118217098"/>
    <x v="12"/>
    <x v="6"/>
  </r>
  <r>
    <n v="10.682795021884552"/>
    <x v="12"/>
    <x v="7"/>
  </r>
  <r>
    <n v="7.2882077612425524"/>
    <x v="12"/>
    <x v="8"/>
  </r>
  <r>
    <n v="9.1694044181433672"/>
    <x v="12"/>
    <x v="9"/>
  </r>
  <r>
    <n v="8.5373614381644991"/>
    <x v="12"/>
    <x v="10"/>
  </r>
  <r>
    <n v="2.479001783253215"/>
    <x v="12"/>
    <x v="11"/>
  </r>
  <r>
    <n v="5.5499321452678672"/>
    <x v="12"/>
    <x v="0"/>
  </r>
  <r>
    <n v="6.0198873234936254"/>
    <x v="12"/>
    <x v="1"/>
  </r>
  <r>
    <n v="14.231301122482723"/>
    <x v="12"/>
    <x v="2"/>
  </r>
  <r>
    <n v="5.4686121692413936"/>
    <x v="13"/>
    <x v="3"/>
  </r>
  <r>
    <n v="12.472025307065625"/>
    <x v="13"/>
    <x v="4"/>
  </r>
  <r>
    <n v="13.146047285532326"/>
    <x v="13"/>
    <x v="5"/>
  </r>
  <r>
    <n v="19.611967047166573"/>
    <x v="13"/>
    <x v="6"/>
  </r>
  <r>
    <n v="10.790299225620775"/>
    <x v="13"/>
    <x v="7"/>
  </r>
  <r>
    <n v="7.4336370814282331"/>
    <x v="13"/>
    <x v="8"/>
  </r>
  <r>
    <n v="8.2746555687912817"/>
    <x v="13"/>
    <x v="9"/>
  </r>
  <r>
    <n v="7.1066928474233766"/>
    <x v="13"/>
    <x v="10"/>
  </r>
  <r>
    <n v="1.5028287935685929"/>
    <x v="13"/>
    <x v="11"/>
  </r>
  <r>
    <n v="2.7294732652720883"/>
    <x v="13"/>
    <x v="0"/>
  </r>
  <r>
    <n v="5.5698331147263813"/>
    <x v="13"/>
    <x v="1"/>
  </r>
  <r>
    <n v="3.6289756121188765"/>
    <x v="13"/>
    <x v="2"/>
  </r>
  <r>
    <n v="3.049370992253944"/>
    <x v="14"/>
    <x v="3"/>
  </r>
  <r>
    <n v="6.4165752630584381"/>
    <x v="14"/>
    <x v="4"/>
  </r>
  <r>
    <n v="11.861408416973536"/>
    <x v="14"/>
    <x v="5"/>
  </r>
  <r>
    <n v="8.2878750869207334"/>
    <x v="14"/>
    <x v="6"/>
  </r>
  <r>
    <n v="5.9300670227348151"/>
    <x v="14"/>
    <x v="7"/>
  </r>
  <r>
    <n v="7.3710671579691454"/>
    <x v="14"/>
    <x v="8"/>
  </r>
  <r>
    <n v="8.6708494545450989"/>
    <x v="14"/>
    <x v="9"/>
  </r>
  <r>
    <n v="12.484075463655977"/>
    <x v="14"/>
    <x v="10"/>
  </r>
  <r>
    <n v="1.4349589716083067"/>
    <x v="14"/>
    <x v="11"/>
  </r>
  <r>
    <n v="1.9632010008458152"/>
    <x v="14"/>
    <x v="0"/>
  </r>
  <r>
    <n v="4.4461149745609108"/>
    <x v="14"/>
    <x v="1"/>
  </r>
  <r>
    <n v="9.1839796148255708"/>
    <x v="14"/>
    <x v="2"/>
  </r>
  <r>
    <n v="6.2551691610537548"/>
    <x v="15"/>
    <x v="3"/>
  </r>
  <r>
    <n v="11.229763388419212"/>
    <x v="15"/>
    <x v="4"/>
  </r>
  <r>
    <n v="11.114054731068945"/>
    <x v="15"/>
    <x v="5"/>
  </r>
  <r>
    <n v="14.23014531902597"/>
    <x v="15"/>
    <x v="6"/>
  </r>
  <r>
    <n v="8.8332718290971357"/>
    <x v="15"/>
    <x v="7"/>
  </r>
  <r>
    <n v="7.0874911064445412"/>
    <x v="15"/>
    <x v="8"/>
  </r>
  <r>
    <n v="8.7304858906064169"/>
    <x v="15"/>
    <x v="9"/>
  </r>
  <r>
    <n v="7.9293256373437426"/>
    <x v="15"/>
    <x v="10"/>
  </r>
  <r>
    <n v="1.9931734375177761"/>
    <x v="15"/>
    <x v="11"/>
  </r>
  <r>
    <n v="2.3839858157201324"/>
    <x v="15"/>
    <x v="0"/>
  </r>
  <r>
    <n v="7.0429469950891797"/>
    <x v="15"/>
    <x v="1"/>
  </r>
  <r>
    <n v="16.141788462301484"/>
    <x v="15"/>
    <x v="2"/>
  </r>
  <r>
    <n v="7.9222724161036462"/>
    <x v="16"/>
    <x v="3"/>
  </r>
  <r>
    <n v="3.4746685471096241"/>
    <x v="16"/>
    <x v="4"/>
  </r>
  <r>
    <n v="2.8618917118483393"/>
    <x v="16"/>
    <x v="5"/>
  </r>
  <r>
    <n v="6.0078081955407692"/>
    <x v="16"/>
    <x v="6"/>
  </r>
  <r>
    <n v="4.5782969918205314"/>
    <x v="16"/>
    <x v="7"/>
  </r>
  <r>
    <n v="6.7793868633834817"/>
    <x v="16"/>
    <x v="8"/>
  </r>
  <r>
    <n v="8.0750432291313299"/>
    <x v="16"/>
    <x v="9"/>
  </r>
  <r>
    <n v="7.6135381068000054"/>
    <x v="16"/>
    <x v="10"/>
  </r>
  <r>
    <n v="2.2738432812323204"/>
    <x v="16"/>
    <x v="11"/>
  </r>
  <r>
    <n v="1.6459531486846692"/>
    <x v="16"/>
    <x v="0"/>
  </r>
  <r>
    <n v="2.475508620779499"/>
    <x v="16"/>
    <x v="1"/>
  </r>
  <r>
    <n v="9.6962216431053072"/>
    <x v="16"/>
    <x v="2"/>
  </r>
  <r>
    <n v="10.445801624654216"/>
    <x v="17"/>
    <x v="3"/>
  </r>
  <r>
    <n v="17.282408836537655"/>
    <x v="17"/>
    <x v="4"/>
  </r>
  <r>
    <n v="8.4062915432379057"/>
    <x v="17"/>
    <x v="5"/>
  </r>
  <r>
    <n v="12.722469143011745"/>
    <x v="17"/>
    <x v="6"/>
  </r>
  <r>
    <n v="7.3463340363955707"/>
    <x v="17"/>
    <x v="7"/>
  </r>
  <r>
    <n v="7.265299364591427"/>
    <x v="17"/>
    <x v="8"/>
  </r>
  <r>
    <n v="8.1899635235895243"/>
    <x v="17"/>
    <x v="9"/>
  </r>
  <r>
    <n v="7.7292257481444651"/>
    <x v="17"/>
    <x v="10"/>
  </r>
  <r>
    <n v="3.2899363315329806"/>
    <x v="17"/>
    <x v="11"/>
  </r>
  <r>
    <n v="2.9466308393439249"/>
    <x v="17"/>
    <x v="0"/>
  </r>
  <r>
    <n v="5.0728702534202323"/>
    <x v="17"/>
    <x v="1"/>
  </r>
  <r>
    <n v="12.530998567157113"/>
    <x v="17"/>
    <x v="2"/>
  </r>
  <r>
    <n v="15.927664914107147"/>
    <x v="18"/>
    <x v="3"/>
  </r>
  <r>
    <n v="17.025416335269107"/>
    <x v="18"/>
    <x v="4"/>
  </r>
  <r>
    <n v="7.4882525625694081"/>
    <x v="18"/>
    <x v="5"/>
  </r>
  <r>
    <n v="15.964996482284194"/>
    <x v="18"/>
    <x v="6"/>
  </r>
  <r>
    <n v="11.037805839272615"/>
    <x v="18"/>
    <x v="7"/>
  </r>
  <r>
    <n v="8.4693095819260584"/>
    <x v="18"/>
    <x v="8"/>
  </r>
  <r>
    <n v="8.2262783024425232"/>
    <x v="18"/>
    <x v="9"/>
  </r>
  <r>
    <n v="7.6927798910206127"/>
    <x v="18"/>
    <x v="10"/>
  </r>
  <r>
    <n v="1.3695733411381665"/>
    <x v="18"/>
    <x v="11"/>
  </r>
  <r>
    <n v="9.3458234930364679"/>
    <x v="18"/>
    <x v="0"/>
  </r>
  <r>
    <n v="16.35303682315827"/>
    <x v="18"/>
    <x v="1"/>
  </r>
  <r>
    <n v="13.848619255629179"/>
    <x v="18"/>
    <x v="2"/>
  </r>
  <r>
    <n v="15.15848020976733"/>
    <x v="19"/>
    <x v="3"/>
  </r>
  <r>
    <n v="7.6879949393133797"/>
    <x v="19"/>
    <x v="4"/>
  </r>
  <r>
    <n v="18.58734865176373"/>
    <x v="19"/>
    <x v="5"/>
  </r>
  <r>
    <n v="10.655395577164612"/>
    <x v="19"/>
    <x v="6"/>
  </r>
  <r>
    <n v="12.600142537440547"/>
    <x v="19"/>
    <x v="7"/>
  </r>
  <r>
    <n v="9.4417105687524145"/>
    <x v="19"/>
    <x v="8"/>
  </r>
  <r>
    <n v="8.2977868474365906"/>
    <x v="19"/>
    <x v="9"/>
  </r>
  <r>
    <n v="7.9488571356021245"/>
    <x v="19"/>
    <x v="10"/>
  </r>
  <r>
    <n v="3.4284607359216972"/>
    <x v="19"/>
    <x v="11"/>
  </r>
  <r>
    <n v="12.301804449013478"/>
    <x v="19"/>
    <x v="0"/>
  </r>
  <r>
    <n v="7.4670258689762132"/>
    <x v="19"/>
    <x v="1"/>
  </r>
  <r>
    <n v="14.695117165074919"/>
    <x v="19"/>
    <x v="2"/>
  </r>
  <r>
    <n v="7.8760413993899174"/>
    <x v="20"/>
    <x v="3"/>
  </r>
  <r>
    <n v="15.685183227207167"/>
    <x v="20"/>
    <x v="4"/>
  </r>
  <r>
    <n v="16.125197718611648"/>
    <x v="20"/>
    <x v="5"/>
  </r>
  <r>
    <n v="12.591606127632213"/>
    <x v="20"/>
    <x v="6"/>
  </r>
  <r>
    <n v="7.7953094595670658"/>
    <x v="20"/>
    <x v="7"/>
  </r>
  <r>
    <n v="7.1008220763067991"/>
    <x v="20"/>
    <x v="8"/>
  </r>
  <r>
    <n v="7.875981315573072"/>
    <x v="20"/>
    <x v="9"/>
  </r>
  <r>
    <n v="7.2042244015790038"/>
    <x v="20"/>
    <x v="10"/>
  </r>
  <r>
    <n v="2.0435697375393955"/>
    <x v="20"/>
    <x v="11"/>
  </r>
  <r>
    <n v="2.4748413695475118"/>
    <x v="20"/>
    <x v="0"/>
  </r>
  <r>
    <n v="2.7291529372759058"/>
    <x v="20"/>
    <x v="1"/>
  </r>
  <r>
    <n v="15.329193081980652"/>
    <x v="20"/>
    <x v="2"/>
  </r>
  <r>
    <n v="4.0692695360341835"/>
    <x v="21"/>
    <x v="3"/>
  </r>
  <r>
    <n v="5.3927088611700924"/>
    <x v="21"/>
    <x v="4"/>
  </r>
  <r>
    <n v="21.418037848964897"/>
    <x v="21"/>
    <x v="5"/>
  </r>
  <r>
    <n v="21.488846491588003"/>
    <x v="21"/>
    <x v="6"/>
  </r>
  <r>
    <n v="13.392772233966864"/>
    <x v="21"/>
    <x v="7"/>
  </r>
  <r>
    <n v="9.044151996860375"/>
    <x v="21"/>
    <x v="8"/>
  </r>
  <r>
    <n v="8.2651443667756048"/>
    <x v="21"/>
    <x v="9"/>
  </r>
  <r>
    <n v="6.947848505330219"/>
    <x v="21"/>
    <x v="10"/>
  </r>
  <r>
    <n v="2.9838800917284032"/>
    <x v="21"/>
    <x v="11"/>
  </r>
  <r>
    <n v="2.2078448053136839"/>
    <x v="21"/>
    <x v="0"/>
  </r>
  <r>
    <n v="8.2612032475369546"/>
    <x v="21"/>
    <x v="1"/>
  </r>
  <r>
    <n v="12.953802242919817"/>
    <x v="21"/>
    <x v="2"/>
  </r>
  <r>
    <n v="2.799330598740871"/>
    <x v="22"/>
    <x v="3"/>
  </r>
  <r>
    <n v="7.5182982032456946"/>
    <x v="22"/>
    <x v="4"/>
  </r>
  <r>
    <n v="9.6645353198240116"/>
    <x v="22"/>
    <x v="5"/>
  </r>
  <r>
    <n v="6.7462235246609312"/>
    <x v="22"/>
    <x v="6"/>
  </r>
  <r>
    <n v="4.579852688645202"/>
    <x v="22"/>
    <x v="7"/>
  </r>
  <r>
    <n v="9.1150766982251419"/>
    <x v="22"/>
    <x v="8"/>
  </r>
  <r>
    <n v="10.522181185682536"/>
    <x v="22"/>
    <x v="9"/>
  </r>
  <r>
    <n v="8.6386089672750366"/>
    <x v="22"/>
    <x v="10"/>
  </r>
  <r>
    <n v="2.1485032568145424"/>
    <x v="22"/>
    <x v="11"/>
  </r>
  <r>
    <n v="1.7966048173116831"/>
    <x v="22"/>
    <x v="0"/>
  </r>
  <r>
    <n v="5.6009389201451949"/>
    <x v="22"/>
    <x v="1"/>
  </r>
  <r>
    <n v="12.704877923219959"/>
    <x v="22"/>
    <x v="2"/>
  </r>
  <r>
    <n v="10.192660977327209"/>
    <x v="23"/>
    <x v="3"/>
  </r>
  <r>
    <n v="9.307548506475765"/>
    <x v="23"/>
    <x v="4"/>
  </r>
  <r>
    <n v="14.081362115548513"/>
    <x v="23"/>
    <x v="5"/>
  </r>
  <r>
    <n v="20.468081713014492"/>
    <x v="23"/>
    <x v="6"/>
  </r>
  <r>
    <n v="14.36250743869979"/>
    <x v="23"/>
    <x v="7"/>
  </r>
  <r>
    <n v="7.6188268743033563"/>
    <x v="23"/>
    <x v="8"/>
  </r>
  <r>
    <n v="7.8366327452155122"/>
    <x v="23"/>
    <x v="9"/>
  </r>
  <r>
    <n v="7.5307041726104504"/>
    <x v="23"/>
    <x v="10"/>
  </r>
  <r>
    <n v="1.7521572982617202"/>
    <x v="23"/>
    <x v="11"/>
  </r>
  <r>
    <n v="1.4446773807486037"/>
    <x v="23"/>
    <x v="0"/>
  </r>
  <r>
    <n v="3.0725828019076031"/>
    <x v="23"/>
    <x v="1"/>
  </r>
  <r>
    <n v="11.857370556691922"/>
    <x v="23"/>
    <x v="2"/>
  </r>
  <r>
    <n v="13.53998346477572"/>
    <x v="24"/>
    <x v="3"/>
  </r>
  <r>
    <n v="8.294216190952886"/>
    <x v="24"/>
    <x v="4"/>
  </r>
  <r>
    <n v="9.4334535256105898"/>
    <x v="24"/>
    <x v="5"/>
  </r>
  <r>
    <n v="17.776789571299766"/>
    <x v="24"/>
    <x v="6"/>
  </r>
  <r>
    <n v="3.3562311034344212"/>
    <x v="24"/>
    <x v="7"/>
  </r>
  <r>
    <n v="11.981781475855799"/>
    <x v="24"/>
    <x v="8"/>
  </r>
  <r>
    <n v="8.5105911615415248"/>
    <x v="24"/>
    <x v="9"/>
  </r>
  <r>
    <n v="8.4676861307424485"/>
    <x v="24"/>
    <x v="10"/>
  </r>
  <r>
    <n v="1.9580623597735911"/>
    <x v="24"/>
    <x v="11"/>
  </r>
  <r>
    <n v="2.7475491450271767"/>
    <x v="24"/>
    <x v="0"/>
  </r>
  <r>
    <n v="7.4180832789798865"/>
    <x v="24"/>
    <x v="1"/>
  </r>
  <r>
    <n v="7.5132376702810078"/>
    <x v="24"/>
    <x v="2"/>
  </r>
  <r>
    <n v="9.3193153435873661"/>
    <x v="25"/>
    <x v="3"/>
  </r>
  <r>
    <n v="16.2159292748524"/>
    <x v="25"/>
    <x v="4"/>
  </r>
  <r>
    <n v="12.884542555459261"/>
    <x v="25"/>
    <x v="5"/>
  </r>
  <r>
    <n v="7.5486863797310759"/>
    <x v="25"/>
    <x v="6"/>
  </r>
  <r>
    <n v="7.6682883666311099"/>
    <x v="25"/>
    <x v="7"/>
  </r>
  <r>
    <n v="8.5932810791746146"/>
    <x v="25"/>
    <x v="8"/>
  </r>
  <r>
    <n v="8.4377783106239885"/>
    <x v="25"/>
    <x v="9"/>
  </r>
  <r>
    <n v="7.8689204766000831"/>
    <x v="25"/>
    <x v="10"/>
  </r>
  <r>
    <n v="1.8934197376585855"/>
    <x v="25"/>
    <x v="11"/>
  </r>
  <r>
    <n v="5.692550063435152"/>
    <x v="25"/>
    <x v="0"/>
  </r>
  <r>
    <n v="3.74214375563096"/>
    <x v="25"/>
    <x v="1"/>
  </r>
  <r>
    <n v="3.6763197012757809"/>
    <x v="25"/>
    <x v="2"/>
  </r>
  <r>
    <n v="17.334883006082357"/>
    <x v="26"/>
    <x v="3"/>
  </r>
  <r>
    <n v="8.8693455990980379"/>
    <x v="26"/>
    <x v="4"/>
  </r>
  <r>
    <n v="13.132110791938327"/>
    <x v="26"/>
    <x v="5"/>
  </r>
  <r>
    <n v="11.260043318407702"/>
    <x v="26"/>
    <x v="6"/>
  </r>
  <r>
    <n v="8.7503555433596745"/>
    <x v="26"/>
    <x v="7"/>
  </r>
  <r>
    <n v="8.0250424203835937"/>
    <x v="26"/>
    <x v="8"/>
  </r>
  <r>
    <n v="9.4168692450552829"/>
    <x v="26"/>
    <x v="9"/>
  </r>
  <r>
    <n v="8.1755563093138672"/>
    <x v="26"/>
    <x v="10"/>
  </r>
  <r>
    <n v="1.9959222507184284"/>
    <x v="26"/>
    <x v="11"/>
  </r>
  <r>
    <n v="1.5295124605756127"/>
    <x v="26"/>
    <x v="0"/>
  </r>
  <r>
    <n v="6.090542653801716"/>
    <x v="26"/>
    <x v="1"/>
  </r>
  <r>
    <n v="7.860999262044392"/>
    <x v="26"/>
    <x v="2"/>
  </r>
  <r>
    <n v="5.1084360882411897"/>
    <x v="27"/>
    <x v="3"/>
  </r>
  <r>
    <n v="6.4391912651467296"/>
    <x v="27"/>
    <x v="4"/>
  </r>
  <r>
    <n v="6.8943799340833261"/>
    <x v="27"/>
    <x v="5"/>
  </r>
  <r>
    <n v="6.2520882200602887"/>
    <x v="27"/>
    <x v="6"/>
  </r>
  <r>
    <n v="6.8624977264702318"/>
    <x v="27"/>
    <x v="7"/>
  </r>
  <r>
    <n v="7.4641038043010193"/>
    <x v="27"/>
    <x v="8"/>
  </r>
  <r>
    <n v="9.4245253738464818"/>
    <x v="27"/>
    <x v="9"/>
  </r>
  <r>
    <n v="8.9550841241720978"/>
    <x v="27"/>
    <x v="10"/>
  </r>
  <r>
    <n v="1.816286810469691"/>
    <x v="27"/>
    <x v="11"/>
  </r>
  <r>
    <n v="1.383092859650582"/>
    <x v="27"/>
    <x v="0"/>
  </r>
  <r>
    <n v="5.6391230058035733"/>
    <x v="27"/>
    <x v="1"/>
  </r>
  <r>
    <n v="7.3050061185366566"/>
    <x v="27"/>
    <x v="2"/>
  </r>
  <r>
    <n v="2.8601520396376783"/>
    <x v="28"/>
    <x v="3"/>
  </r>
  <r>
    <n v="6.4808150019605595"/>
    <x v="28"/>
    <x v="4"/>
  </r>
  <r>
    <n v="13.19328582231363"/>
    <x v="28"/>
    <x v="5"/>
  </r>
  <r>
    <n v="6.2155622995496866"/>
    <x v="28"/>
    <x v="6"/>
  </r>
  <r>
    <n v="6.012488959352126"/>
    <x v="28"/>
    <x v="7"/>
  </r>
  <r>
    <n v="7.7038655657391404"/>
    <x v="28"/>
    <x v="8"/>
  </r>
  <r>
    <n v="9.9656722499689359"/>
    <x v="28"/>
    <x v="9"/>
  </r>
  <r>
    <n v="8.9791707738577831"/>
    <x v="28"/>
    <x v="10"/>
  </r>
  <r>
    <n v="1.8494863582212573"/>
    <x v="28"/>
    <x v="11"/>
  </r>
  <r>
    <n v="2.1909189668821503"/>
    <x v="28"/>
    <x v="0"/>
  </r>
  <r>
    <n v="2.0209340931933357"/>
    <x v="28"/>
    <x v="1"/>
  </r>
  <r>
    <n v="2.9611990079642907"/>
    <x v="28"/>
    <x v="2"/>
  </r>
  <r>
    <n v="2.198490126615706"/>
    <x v="29"/>
    <x v="3"/>
  </r>
  <r>
    <n v="2.9164909138850788"/>
    <x v="29"/>
    <x v="4"/>
  </r>
  <r>
    <n v="1.9427594729014575"/>
    <x v="29"/>
    <x v="5"/>
  </r>
  <r>
    <n v="4.0068460686531875"/>
    <x v="29"/>
    <x v="6"/>
  </r>
  <r>
    <n v="5.2902886053651219"/>
    <x v="29"/>
    <x v="7"/>
  </r>
  <r>
    <n v="7.3750838514553045"/>
    <x v="29"/>
    <x v="8"/>
  </r>
  <r>
    <n v="8.7045954926025679"/>
    <x v="29"/>
    <x v="9"/>
  </r>
  <r>
    <n v="7.3897337635051956"/>
    <x v="29"/>
    <x v="10"/>
  </r>
  <r>
    <n v="1.7839355194268289"/>
    <x v="29"/>
    <x v="11"/>
  </r>
  <r>
    <n v="0.86550353376046818"/>
    <x v="29"/>
    <x v="0"/>
  </r>
  <r>
    <n v="3.549892029657868"/>
    <x v="29"/>
    <x v="1"/>
  </r>
  <r>
    <n v="14.484814724907682"/>
    <x v="29"/>
    <x v="2"/>
  </r>
  <r>
    <n v="7.2802897630011199"/>
    <x v="30"/>
    <x v="3"/>
  </r>
  <r>
    <n v="9.8937797611257761"/>
    <x v="30"/>
    <x v="4"/>
  </r>
  <r>
    <n v="10.067262820239961"/>
    <x v="30"/>
    <x v="5"/>
  </r>
  <r>
    <n v="14.09112290882881"/>
    <x v="30"/>
    <x v="6"/>
  </r>
  <r>
    <n v="11.672773603001042"/>
    <x v="30"/>
    <x v="7"/>
  </r>
  <r>
    <n v="7.9674388871646942"/>
    <x v="30"/>
    <x v="8"/>
  </r>
  <r>
    <n v="8.6216149566784441"/>
    <x v="30"/>
    <x v="9"/>
  </r>
  <r>
    <n v="8.1278879518112319"/>
    <x v="30"/>
    <x v="10"/>
  </r>
  <r>
    <n v="1.9803587560034364"/>
    <x v="30"/>
    <x v="11"/>
  </r>
  <r>
    <n v="0.67143627755880608"/>
    <x v="30"/>
    <x v="0"/>
  </r>
  <r>
    <n v="2.6485333254196211"/>
    <x v="30"/>
    <x v="1"/>
  </r>
  <r>
    <n v="2.4767596651452881"/>
    <x v="30"/>
    <x v="2"/>
  </r>
  <r>
    <n v="1.4573946274245897"/>
    <x v="31"/>
    <x v="3"/>
  </r>
  <r>
    <n v="3.3279920226652524"/>
    <x v="31"/>
    <x v="4"/>
  </r>
  <r>
    <n v="4.4076973284640024"/>
    <x v="31"/>
    <x v="5"/>
  </r>
  <r>
    <n v="15.835826633323352"/>
    <x v="31"/>
    <x v="6"/>
  </r>
  <r>
    <n v="7.4080819737551797"/>
    <x v="31"/>
    <x v="7"/>
  </r>
  <r>
    <n v="8.0398107878118772"/>
    <x v="31"/>
    <x v="8"/>
  </r>
  <r>
    <n v="9.5476531610203264"/>
    <x v="31"/>
    <x v="9"/>
  </r>
  <r>
    <n v="8.6828917781308288"/>
    <x v="31"/>
    <x v="10"/>
  </r>
  <r>
    <n v="2.1228402652967207"/>
    <x v="31"/>
    <x v="11"/>
  </r>
  <r>
    <n v="1.0626734832602416"/>
    <x v="31"/>
    <x v="0"/>
  </r>
  <r>
    <n v="3.455463920557468"/>
    <x v="31"/>
    <x v="1"/>
  </r>
  <r>
    <n v="4.7009695475619493"/>
    <x v="31"/>
    <x v="2"/>
  </r>
  <r>
    <n v="5.5271199804349971"/>
    <x v="32"/>
    <x v="3"/>
  </r>
  <r>
    <n v="3.7588887616908497"/>
    <x v="32"/>
    <x v="4"/>
  </r>
  <r>
    <n v="16.44529992569435"/>
    <x v="32"/>
    <x v="5"/>
  </r>
  <r>
    <n v="10.389802351697845"/>
    <x v="32"/>
    <x v="6"/>
  </r>
  <r>
    <n v="10.523199154976325"/>
    <x v="32"/>
    <x v="7"/>
  </r>
  <r>
    <n v="7.5811073114046073"/>
    <x v="32"/>
    <x v="8"/>
  </r>
  <r>
    <n v="9.4405209306677662"/>
    <x v="32"/>
    <x v="9"/>
  </r>
  <r>
    <n v="9.1908504158781437"/>
    <x v="32"/>
    <x v="10"/>
  </r>
  <r>
    <n v="1.910154978707403"/>
    <x v="32"/>
    <x v="11"/>
  </r>
  <r>
    <n v="0.7915145330114115"/>
    <x v="32"/>
    <x v="0"/>
  </r>
  <r>
    <n v="4.232179255878207"/>
    <x v="32"/>
    <x v="1"/>
  </r>
  <r>
    <n v="10.075221237874253"/>
    <x v="32"/>
    <x v="2"/>
  </r>
  <r>
    <n v="8.6250206791381476"/>
    <x v="33"/>
    <x v="3"/>
  </r>
  <r>
    <n v="12.98593640619915"/>
    <x v="33"/>
    <x v="4"/>
  </r>
  <r>
    <n v="14.034846644111498"/>
    <x v="33"/>
    <x v="5"/>
  </r>
  <r>
    <n v="10.65221255433749"/>
    <x v="33"/>
    <x v="6"/>
  </r>
  <r>
    <n v="8.6033773389345125"/>
    <x v="33"/>
    <x v="7"/>
  </r>
  <r>
    <n v="7.3922429987790732"/>
    <x v="33"/>
    <x v="8"/>
  </r>
  <r>
    <n v="9.6229138240954306"/>
    <x v="33"/>
    <x v="9"/>
  </r>
  <r>
    <n v="8.3747261617534434"/>
    <x v="33"/>
    <x v="10"/>
  </r>
  <r>
    <n v="1.8195054409382643"/>
    <x v="33"/>
    <x v="11"/>
  </r>
  <r>
    <n v="8.7882006672459401"/>
    <x v="33"/>
    <x v="0"/>
  </r>
  <r>
    <n v="8.2004805798927407"/>
    <x v="33"/>
    <x v="1"/>
  </r>
  <r>
    <n v="7.2946422905723374"/>
    <x v="33"/>
    <x v="2"/>
  </r>
  <r>
    <n v="12.236652686790805"/>
    <x v="34"/>
    <x v="3"/>
  </r>
  <r>
    <n v="7.5335726817248512"/>
    <x v="34"/>
    <x v="4"/>
  </r>
  <r>
    <n v="10.808633862931154"/>
    <x v="34"/>
    <x v="5"/>
  </r>
  <r>
    <n v="10.463825380429068"/>
    <x v="34"/>
    <x v="6"/>
  </r>
  <r>
    <n v="10.528017683334916"/>
    <x v="34"/>
    <x v="7"/>
  </r>
  <r>
    <n v="6.3106710598862552"/>
    <x v="34"/>
    <x v="8"/>
  </r>
  <r>
    <n v="9.2221038144033383"/>
    <x v="34"/>
    <x v="9"/>
  </r>
  <r>
    <n v="8.6396302551191475"/>
    <x v="34"/>
    <x v="10"/>
  </r>
  <r>
    <n v="2.9177537860836429"/>
    <x v="34"/>
    <x v="11"/>
  </r>
  <r>
    <n v="1.5582082651171085"/>
    <x v="34"/>
    <x v="0"/>
  </r>
  <r>
    <n v="2.9164056789483137"/>
    <x v="34"/>
    <x v="1"/>
  </r>
  <r>
    <n v="13.567721258701047"/>
    <x v="34"/>
    <x v="2"/>
  </r>
  <r>
    <n v="9.570393504148706"/>
    <x v="35"/>
    <x v="3"/>
  </r>
  <r>
    <n v="20.450743957243464"/>
    <x v="35"/>
    <x v="4"/>
  </r>
  <r>
    <n v="11.952444737423274"/>
    <x v="35"/>
    <x v="5"/>
  </r>
  <r>
    <n v="12.009188129001119"/>
    <x v="35"/>
    <x v="6"/>
  </r>
  <r>
    <n v="6.2170920010345796"/>
    <x v="35"/>
    <x v="7"/>
  </r>
  <r>
    <n v="6.2687902567008509"/>
    <x v="35"/>
    <x v="8"/>
  </r>
  <r>
    <n v="8.5599729122299806"/>
    <x v="35"/>
    <x v="9"/>
  </r>
  <r>
    <n v="8.5765596019194668"/>
    <x v="35"/>
    <x v="10"/>
  </r>
  <r>
    <n v="2.0990674163644423"/>
    <x v="35"/>
    <x v="11"/>
  </r>
  <r>
    <n v="6.9585891403300693"/>
    <x v="35"/>
    <x v="0"/>
  </r>
  <r>
    <n v="6.3018996720235609"/>
    <x v="35"/>
    <x v="1"/>
  </r>
  <r>
    <n v="13.409523631966675"/>
    <x v="35"/>
    <x v="2"/>
  </r>
  <r>
    <n v="22.546522176693582"/>
    <x v="36"/>
    <x v="3"/>
  </r>
  <r>
    <n v="3.4217811048224891"/>
    <x v="36"/>
    <x v="4"/>
  </r>
  <r>
    <n v="7.7741674383015162"/>
    <x v="36"/>
    <x v="5"/>
  </r>
  <r>
    <n v="10.606831206785769"/>
    <x v="36"/>
    <x v="6"/>
  </r>
  <r>
    <n v="17.492595923179604"/>
    <x v="36"/>
    <x v="7"/>
  </r>
  <r>
    <n v="6.0417313642220183"/>
    <x v="36"/>
    <x v="8"/>
  </r>
  <r>
    <n v="7.6332386379545305"/>
    <x v="36"/>
    <x v="9"/>
  </r>
  <r>
    <n v="7.7516982046628531"/>
    <x v="36"/>
    <x v="10"/>
  </r>
  <r>
    <n v="2.4191509838703009"/>
    <x v="36"/>
    <x v="11"/>
  </r>
  <r>
    <n v="1.4556208026223374"/>
    <x v="36"/>
    <x v="0"/>
  </r>
  <r>
    <n v="9.6294324070738622"/>
    <x v="36"/>
    <x v="1"/>
  </r>
  <r>
    <n v="16.490528384693246"/>
    <x v="36"/>
    <x v="2"/>
  </r>
  <r>
    <n v="5.497917420200654"/>
    <x v="37"/>
    <x v="3"/>
  </r>
  <r>
    <n v="16.833152969328829"/>
    <x v="37"/>
    <x v="4"/>
  </r>
  <r>
    <n v="6.0915025833108327"/>
    <x v="37"/>
    <x v="5"/>
  </r>
  <r>
    <n v="11.947821548185207"/>
    <x v="37"/>
    <x v="6"/>
  </r>
  <r>
    <n v="15.474239029968475"/>
    <x v="37"/>
    <x v="7"/>
  </r>
  <r>
    <n v="7.5671952708688783"/>
    <x v="37"/>
    <x v="8"/>
  </r>
  <r>
    <n v="7.84589536832042"/>
    <x v="37"/>
    <x v="9"/>
  </r>
  <r>
    <n v="6.9354210478749367"/>
    <x v="37"/>
    <x v="10"/>
  </r>
  <r>
    <n v="1.654353671006493"/>
    <x v="37"/>
    <x v="11"/>
  </r>
  <r>
    <n v="0.91632736985974428"/>
    <x v="37"/>
    <x v="0"/>
  </r>
  <r>
    <n v="7.8023446264527427"/>
    <x v="37"/>
    <x v="1"/>
  </r>
  <r>
    <n v="16.446232795486946"/>
    <x v="37"/>
    <x v="2"/>
  </r>
  <r>
    <n v="5.1637758151055797"/>
    <x v="38"/>
    <x v="3"/>
  </r>
  <r>
    <n v="9.3966101951090817"/>
    <x v="38"/>
    <x v="4"/>
  </r>
  <r>
    <n v="14.172309755913584"/>
    <x v="38"/>
    <x v="5"/>
  </r>
  <r>
    <n v="14.090254039589057"/>
    <x v="38"/>
    <x v="6"/>
  </r>
  <r>
    <n v="7.9185691106266818"/>
    <x v="38"/>
    <x v="7"/>
  </r>
  <r>
    <n v="6.2657691304867873"/>
    <x v="38"/>
    <x v="8"/>
  </r>
  <r>
    <n v="7.5858153820144612"/>
    <x v="38"/>
    <x v="9"/>
  </r>
  <r>
    <n v="8.4251591573332085"/>
    <x v="38"/>
    <x v="10"/>
  </r>
  <r>
    <n v="1.7092942393472583"/>
    <x v="38"/>
    <x v="11"/>
  </r>
  <r>
    <n v="0.86842713380718117"/>
    <x v="38"/>
    <x v="0"/>
  </r>
  <r>
    <n v="6.8159130797183911"/>
    <x v="38"/>
    <x v="1"/>
  </r>
  <r>
    <n v="8.7450250145259396"/>
    <x v="38"/>
    <x v="2"/>
  </r>
  <r>
    <n v="5.2593440540827432"/>
    <x v="39"/>
    <x v="3"/>
  </r>
  <r>
    <n v="10.085058841268458"/>
    <x v="39"/>
    <x v="4"/>
  </r>
  <r>
    <n v="8.6059358369812564"/>
    <x v="39"/>
    <x v="5"/>
  </r>
  <r>
    <n v="6.9743794363871796"/>
    <x v="39"/>
    <x v="6"/>
  </r>
  <r>
    <n v="5.6366919958753448"/>
    <x v="39"/>
    <x v="7"/>
  </r>
  <r>
    <n v="6.1379117090559054"/>
    <x v="39"/>
    <x v="8"/>
  </r>
  <r>
    <n v="8.8432094583726322"/>
    <x v="39"/>
    <x v="9"/>
  </r>
  <r>
    <n v="7.3514917536585696"/>
    <x v="39"/>
    <x v="10"/>
  </r>
  <r>
    <n v="1.9871729443798856"/>
    <x v="39"/>
    <x v="11"/>
  </r>
  <r>
    <n v="2.1413545699529624"/>
    <x v="39"/>
    <x v="0"/>
  </r>
  <r>
    <n v="1.0726503997811274"/>
    <x v="39"/>
    <x v="1"/>
  </r>
  <r>
    <n v="5.7995829036897319"/>
    <x v="39"/>
    <x v="2"/>
  </r>
  <r>
    <n v="7.4269909401544378"/>
    <x v="40"/>
    <x v="3"/>
  </r>
  <r>
    <n v="7.4288596009657963"/>
    <x v="40"/>
    <x v="4"/>
  </r>
  <r>
    <n v="7.0506327099314383"/>
    <x v="40"/>
    <x v="5"/>
  </r>
  <r>
    <n v="9.5945843280711429"/>
    <x v="40"/>
    <x v="6"/>
  </r>
  <r>
    <n v="6.1687866580057351"/>
    <x v="40"/>
    <x v="7"/>
  </r>
  <r>
    <n v="7.1400802404041315"/>
    <x v="40"/>
    <x v="8"/>
  </r>
  <r>
    <n v="9.4778552997798737"/>
    <x v="40"/>
    <x v="9"/>
  </r>
  <r>
    <n v="8.2047645153829087"/>
    <x v="40"/>
    <x v="10"/>
  </r>
  <r>
    <n v="1.3336424722889446"/>
    <x v="40"/>
    <x v="11"/>
  </r>
  <r>
    <n v="0.66320282976888911"/>
    <x v="40"/>
    <x v="0"/>
  </r>
  <r>
    <n v="1.0915081325197802"/>
    <x v="40"/>
    <x v="1"/>
  </r>
  <r>
    <n v="6.5587316811993928"/>
    <x v="40"/>
    <x v="2"/>
  </r>
  <r>
    <n v="5.1108317798287093"/>
    <x v="41"/>
    <x v="3"/>
  </r>
  <r>
    <n v="3.4455383344422161"/>
    <x v="41"/>
    <x v="4"/>
  </r>
  <r>
    <n v="7.0007367018216824"/>
    <x v="41"/>
    <x v="5"/>
  </r>
  <r>
    <n v="15.314455291157376"/>
    <x v="41"/>
    <x v="6"/>
  </r>
  <r>
    <n v="5.9450308130360101"/>
    <x v="41"/>
    <x v="7"/>
  </r>
  <r>
    <n v="7.4713915730121965"/>
    <x v="41"/>
    <x v="8"/>
  </r>
  <r>
    <n v="8.9764579310847896"/>
    <x v="41"/>
    <x v="9"/>
  </r>
  <r>
    <n v="8.1890447363044849"/>
    <x v="41"/>
    <x v="10"/>
  </r>
  <r>
    <n v="4.5766838266719221"/>
    <x v="41"/>
    <x v="11"/>
  </r>
  <r>
    <n v="3.1103007263047551"/>
    <x v="41"/>
    <x v="0"/>
  </r>
  <r>
    <n v="2.5776137983127763"/>
    <x v="41"/>
    <x v="1"/>
  </r>
  <r>
    <n v="13.729490937253193"/>
    <x v="41"/>
    <x v="2"/>
  </r>
  <r>
    <n v="23.038458254585194"/>
    <x v="42"/>
    <x v="3"/>
  </r>
  <r>
    <n v="11.675653305868227"/>
    <x v="42"/>
    <x v="4"/>
  </r>
  <r>
    <n v="11.212303714047611"/>
    <x v="42"/>
    <x v="5"/>
  </r>
  <r>
    <n v="16.870861996508104"/>
    <x v="42"/>
    <x v="6"/>
  </r>
  <r>
    <n v="11.23264619274738"/>
    <x v="42"/>
    <x v="7"/>
  </r>
  <r>
    <n v="7.0706704665902169"/>
    <x v="42"/>
    <x v="8"/>
  </r>
  <r>
    <n v="7.8907725139006066"/>
    <x v="42"/>
    <x v="9"/>
  </r>
  <r>
    <n v="7.6068631024680187"/>
    <x v="42"/>
    <x v="10"/>
  </r>
  <r>
    <n v="1.971735019351978"/>
    <x v="42"/>
    <x v="11"/>
  </r>
  <r>
    <n v="7.5176585023656415"/>
    <x v="42"/>
    <x v="0"/>
  </r>
  <r>
    <n v="6.243436774626308"/>
    <x v="42"/>
    <x v="1"/>
  </r>
  <r>
    <n v="8.1466470905999024"/>
    <x v="42"/>
    <x v="2"/>
  </r>
  <r>
    <n v="16.506884428503977"/>
    <x v="43"/>
    <x v="3"/>
  </r>
  <r>
    <n v="9.7342530018833884"/>
    <x v="43"/>
    <x v="4"/>
  </r>
  <r>
    <n v="12.848285096545373"/>
    <x v="43"/>
    <x v="5"/>
  </r>
  <r>
    <n v="11.184547681973392"/>
    <x v="43"/>
    <x v="6"/>
  </r>
  <r>
    <n v="9.2646478133329548"/>
    <x v="43"/>
    <x v="7"/>
  </r>
  <r>
    <n v="6.200970997232174"/>
    <x v="43"/>
    <x v="8"/>
  </r>
  <r>
    <n v="7.592493937989051"/>
    <x v="43"/>
    <x v="9"/>
  </r>
  <r>
    <n v="6.6285148077055043"/>
    <x v="43"/>
    <x v="10"/>
  </r>
  <r>
    <n v="2.2522036779027053"/>
    <x v="43"/>
    <x v="11"/>
  </r>
  <r>
    <n v="3.1683899256703256"/>
    <x v="43"/>
    <x v="0"/>
  </r>
  <r>
    <n v="3.5661836550433148"/>
    <x v="43"/>
    <x v="1"/>
  </r>
  <r>
    <n v="5.9483192759265107"/>
    <x v="43"/>
    <x v="2"/>
  </r>
  <r>
    <n v="9.4277411596514593"/>
    <x v="44"/>
    <x v="3"/>
  </r>
  <r>
    <n v="11.382338320539114"/>
    <x v="44"/>
    <x v="4"/>
  </r>
  <r>
    <n v="16.745463091466942"/>
    <x v="44"/>
    <x v="5"/>
  </r>
  <r>
    <n v="9.4839667871223217"/>
    <x v="44"/>
    <x v="6"/>
  </r>
  <r>
    <n v="6.9805816511204579"/>
    <x v="44"/>
    <x v="7"/>
  </r>
  <r>
    <n v="5.9948528768044103"/>
    <x v="44"/>
    <x v="8"/>
  </r>
  <r>
    <n v="7.5434877053105041"/>
    <x v="44"/>
    <x v="9"/>
  </r>
  <r>
    <n v="7.4771596653154138"/>
    <x v="44"/>
    <x v="10"/>
  </r>
  <r>
    <n v="1.538723974546774"/>
    <x v="44"/>
    <x v="11"/>
  </r>
  <r>
    <n v="0.85827949147725491"/>
    <x v="44"/>
    <x v="0"/>
  </r>
  <r>
    <n v="2.1339433956683664"/>
    <x v="44"/>
    <x v="1"/>
  </r>
  <r>
    <n v="17.978965085439381"/>
    <x v="44"/>
    <x v="2"/>
  </r>
  <r>
    <n v="10.695008891817674"/>
    <x v="45"/>
    <x v="3"/>
  </r>
  <r>
    <n v="16.770599329545512"/>
    <x v="45"/>
    <x v="4"/>
  </r>
  <r>
    <n v="20.540032236490781"/>
    <x v="45"/>
    <x v="5"/>
  </r>
  <r>
    <n v="12.317830032092916"/>
    <x v="45"/>
    <x v="6"/>
  </r>
  <r>
    <n v="8.0056792845610687"/>
    <x v="45"/>
    <x v="7"/>
  </r>
  <r>
    <n v="5.8232192428682739"/>
    <x v="45"/>
    <x v="8"/>
  </r>
  <r>
    <n v="7.7089695988695919"/>
    <x v="45"/>
    <x v="9"/>
  </r>
  <r>
    <n v="7.5596396736745231"/>
    <x v="45"/>
    <x v="10"/>
  </r>
  <r>
    <n v="1.4144794432813905"/>
    <x v="45"/>
    <x v="11"/>
  </r>
  <r>
    <n v="2.5883552182918121"/>
    <x v="45"/>
    <x v="0"/>
  </r>
  <r>
    <n v="3.0107484445033856"/>
    <x v="45"/>
    <x v="1"/>
  </r>
  <r>
    <n v="1.8493647033510607"/>
    <x v="45"/>
    <x v="2"/>
  </r>
  <r>
    <n v="3.5450928869964686"/>
    <x v="46"/>
    <x v="3"/>
  </r>
  <r>
    <n v="7.5584291784229078"/>
    <x v="46"/>
    <x v="4"/>
  </r>
  <r>
    <n v="7.7246792871024788"/>
    <x v="46"/>
    <x v="5"/>
  </r>
  <r>
    <n v="8.5063246512816306"/>
    <x v="46"/>
    <x v="6"/>
  </r>
  <r>
    <n v="5.4178959707603624"/>
    <x v="46"/>
    <x v="7"/>
  </r>
  <r>
    <n v="7.3658164550325598"/>
    <x v="46"/>
    <x v="8"/>
  </r>
  <r>
    <n v="8.6528946107147782"/>
    <x v="46"/>
    <x v="9"/>
  </r>
  <r>
    <n v="7.4504955293193778"/>
    <x v="46"/>
    <x v="10"/>
  </r>
  <r>
    <n v="1.8342139598452094"/>
    <x v="46"/>
    <x v="11"/>
  </r>
  <r>
    <n v="1.3222951910756915"/>
    <x v="46"/>
    <x v="0"/>
  </r>
  <r>
    <n v="4.2161583955071462"/>
    <x v="46"/>
    <x v="1"/>
  </r>
  <r>
    <n v="3.9845901537222965"/>
    <x v="46"/>
    <x v="2"/>
  </r>
  <r>
    <n v="2.9471924091682813"/>
    <x v="47"/>
    <x v="3"/>
  </r>
  <r>
    <n v="3.7007087121844626"/>
    <x v="47"/>
    <x v="4"/>
  </r>
  <r>
    <n v="7.1712764288097235"/>
    <x v="47"/>
    <x v="5"/>
  </r>
  <r>
    <n v="6.5002552894162076"/>
    <x v="47"/>
    <x v="6"/>
  </r>
  <r>
    <n v="4.7234429706934815"/>
    <x v="47"/>
    <x v="7"/>
  </r>
  <r>
    <n v="6.7796555880157587"/>
    <x v="47"/>
    <x v="8"/>
  </r>
  <r>
    <n v="8.5588441360576883"/>
    <x v="47"/>
    <x v="9"/>
  </r>
  <r>
    <n v="7.1364991780453559"/>
    <x v="47"/>
    <x v="10"/>
  </r>
  <r>
    <n v="2.0133580920108765"/>
    <x v="47"/>
    <x v="11"/>
  </r>
  <r>
    <n v="1.506129149161592"/>
    <x v="47"/>
    <x v="0"/>
  </r>
  <r>
    <n v="3.0335520365833597"/>
    <x v="47"/>
    <x v="1"/>
  </r>
  <r>
    <n v="5.4762007939104498"/>
    <x v="47"/>
    <x v="2"/>
  </r>
  <r>
    <n v="12.433325592319026"/>
    <x v="48"/>
    <x v="3"/>
  </r>
  <r>
    <n v="9.5081704989744154"/>
    <x v="48"/>
    <x v="4"/>
  </r>
  <r>
    <n v="14.027219445336186"/>
    <x v="48"/>
    <x v="5"/>
  </r>
  <r>
    <n v="10.232172808623728"/>
    <x v="48"/>
    <x v="6"/>
  </r>
  <r>
    <n v="7.2077588171175853"/>
    <x v="48"/>
    <x v="7"/>
  </r>
  <r>
    <n v="7.0979219119685375"/>
    <x v="48"/>
    <x v="8"/>
  </r>
  <r>
    <n v="8.6973279297827304"/>
    <x v="48"/>
    <x v="9"/>
  </r>
  <r>
    <n v="7.4686284141456527"/>
    <x v="48"/>
    <x v="10"/>
  </r>
  <r>
    <n v="2.0678041604618387"/>
    <x v="48"/>
    <x v="11"/>
  </r>
  <r>
    <n v="8.1890038906274665"/>
    <x v="48"/>
    <x v="0"/>
  </r>
  <r>
    <n v="8.0650602960214606"/>
    <x v="48"/>
    <x v="1"/>
  </r>
  <r>
    <n v="15.358066261575384"/>
    <x v="48"/>
    <x v="2"/>
  </r>
  <r>
    <n v="13.064511160655464"/>
    <x v="49"/>
    <x v="3"/>
  </r>
  <r>
    <n v="24.192225643218169"/>
    <x v="49"/>
    <x v="4"/>
  </r>
  <r>
    <n v="14.481667406831903"/>
    <x v="49"/>
    <x v="5"/>
  </r>
  <r>
    <n v="7.0679518194115207"/>
    <x v="49"/>
    <x v="6"/>
  </r>
  <r>
    <n v="6.8319578499802684"/>
    <x v="49"/>
    <x v="7"/>
  </r>
  <r>
    <n v="7.4062568416638159"/>
    <x v="49"/>
    <x v="8"/>
  </r>
  <r>
    <n v="8.2994698002079339"/>
    <x v="49"/>
    <x v="9"/>
  </r>
  <r>
    <n v="7.9577252985943501"/>
    <x v="49"/>
    <x v="10"/>
  </r>
  <r>
    <n v="2.1979027818986405"/>
    <x v="49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8">
  <r>
    <n v="9.4600000000000009"/>
    <x v="0"/>
    <x v="0"/>
  </r>
  <r>
    <n v="15.8"/>
    <x v="0"/>
    <x v="1"/>
  </r>
  <r>
    <n v="14.8"/>
    <x v="0"/>
    <x v="2"/>
  </r>
  <r>
    <n v="10.54"/>
    <x v="1"/>
    <x v="3"/>
  </r>
  <r>
    <n v="17.3"/>
    <x v="1"/>
    <x v="4"/>
  </r>
  <r>
    <n v="53.25"/>
    <x v="1"/>
    <x v="5"/>
  </r>
  <r>
    <n v="13.54"/>
    <x v="1"/>
    <x v="6"/>
  </r>
  <r>
    <n v="6.48"/>
    <x v="1"/>
    <x v="7"/>
  </r>
  <r>
    <n v="3.33"/>
    <x v="1"/>
    <x v="8"/>
  </r>
  <r>
    <n v="1.65"/>
    <x v="1"/>
    <x v="9"/>
  </r>
  <r>
    <n v="2.57"/>
    <x v="1"/>
    <x v="10"/>
  </r>
  <r>
    <n v="9.2100000000000009"/>
    <x v="1"/>
    <x v="11"/>
  </r>
  <r>
    <n v="19.48"/>
    <x v="1"/>
    <x v="0"/>
  </r>
  <r>
    <n v="54.02"/>
    <x v="1"/>
    <x v="1"/>
  </r>
  <r>
    <n v="63.89"/>
    <x v="1"/>
    <x v="2"/>
  </r>
  <r>
    <n v="51.59"/>
    <x v="2"/>
    <x v="3"/>
  </r>
  <r>
    <n v="83.52"/>
    <x v="2"/>
    <x v="4"/>
  </r>
  <r>
    <n v="31.33"/>
    <x v="2"/>
    <x v="5"/>
  </r>
  <r>
    <n v="23.09"/>
    <x v="2"/>
    <x v="6"/>
  </r>
  <r>
    <n v="24.55"/>
    <x v="2"/>
    <x v="7"/>
  </r>
  <r>
    <n v="5.08"/>
    <x v="2"/>
    <x v="8"/>
  </r>
  <r>
    <n v="0.4"/>
    <x v="2"/>
    <x v="9"/>
  </r>
  <r>
    <n v="0.86"/>
    <x v="2"/>
    <x v="10"/>
  </r>
  <r>
    <n v="0.48"/>
    <x v="2"/>
    <x v="11"/>
  </r>
  <r>
    <n v="14.66"/>
    <x v="2"/>
    <x v="0"/>
  </r>
  <r>
    <n v="4.2300000000000004"/>
    <x v="2"/>
    <x v="1"/>
  </r>
  <r>
    <n v="54.96"/>
    <x v="2"/>
    <x v="2"/>
  </r>
  <r>
    <n v="10.35"/>
    <x v="3"/>
    <x v="3"/>
  </r>
  <r>
    <n v="23.68"/>
    <x v="3"/>
    <x v="4"/>
  </r>
  <r>
    <n v="31.81"/>
    <x v="3"/>
    <x v="5"/>
  </r>
  <r>
    <n v="11.77"/>
    <x v="3"/>
    <x v="6"/>
  </r>
  <r>
    <n v="9.06"/>
    <x v="3"/>
    <x v="7"/>
  </r>
  <r>
    <n v="7.31"/>
    <x v="3"/>
    <x v="8"/>
  </r>
  <r>
    <n v="2.15"/>
    <x v="3"/>
    <x v="9"/>
  </r>
  <r>
    <n v="2.5"/>
    <x v="3"/>
    <x v="10"/>
  </r>
  <r>
    <n v="0.81"/>
    <x v="3"/>
    <x v="11"/>
  </r>
  <r>
    <n v="7.98"/>
    <x v="3"/>
    <x v="0"/>
  </r>
  <r>
    <n v="18.079999999999998"/>
    <x v="3"/>
    <x v="1"/>
  </r>
  <r>
    <n v="35.6"/>
    <x v="3"/>
    <x v="2"/>
  </r>
  <r>
    <n v="22.78"/>
    <x v="4"/>
    <x v="3"/>
  </r>
  <r>
    <n v="20.93"/>
    <x v="4"/>
    <x v="4"/>
  </r>
  <r>
    <n v="25.23"/>
    <x v="4"/>
    <x v="5"/>
  </r>
  <r>
    <n v="31.75"/>
    <x v="4"/>
    <x v="6"/>
  </r>
  <r>
    <n v="16.14"/>
    <x v="4"/>
    <x v="7"/>
  </r>
  <r>
    <n v="7.57"/>
    <x v="4"/>
    <x v="8"/>
  </r>
  <r>
    <n v="3.91"/>
    <x v="4"/>
    <x v="9"/>
  </r>
  <r>
    <n v="3.71"/>
    <x v="4"/>
    <x v="10"/>
  </r>
  <r>
    <n v="3.66"/>
    <x v="4"/>
    <x v="11"/>
  </r>
  <r>
    <n v="2.8"/>
    <x v="4"/>
    <x v="0"/>
  </r>
  <r>
    <n v="14.27"/>
    <x v="4"/>
    <x v="1"/>
  </r>
  <r>
    <n v="28.61"/>
    <x v="4"/>
    <x v="2"/>
  </r>
  <r>
    <n v="38.450000000000003"/>
    <x v="5"/>
    <x v="3"/>
  </r>
  <r>
    <n v="17.16"/>
    <x v="5"/>
    <x v="4"/>
  </r>
  <r>
    <n v="24.8"/>
    <x v="5"/>
    <x v="5"/>
  </r>
  <r>
    <n v="15.41"/>
    <x v="5"/>
    <x v="6"/>
  </r>
  <r>
    <n v="15.66"/>
    <x v="5"/>
    <x v="7"/>
  </r>
  <r>
    <n v="6.07"/>
    <x v="5"/>
    <x v="8"/>
  </r>
  <r>
    <n v="1.1299999999999999"/>
    <x v="5"/>
    <x v="9"/>
  </r>
  <r>
    <n v="0.02"/>
    <x v="5"/>
    <x v="10"/>
  </r>
  <r>
    <n v="2.7"/>
    <x v="5"/>
    <x v="11"/>
  </r>
  <r>
    <n v="2.63"/>
    <x v="5"/>
    <x v="0"/>
  </r>
  <r>
    <n v="36.1"/>
    <x v="5"/>
    <x v="1"/>
  </r>
  <r>
    <n v="34.57"/>
    <x v="5"/>
    <x v="2"/>
  </r>
  <r>
    <n v="24.59"/>
    <x v="6"/>
    <x v="3"/>
  </r>
  <r>
    <n v="8.6199999999999992"/>
    <x v="6"/>
    <x v="4"/>
  </r>
  <r>
    <n v="14.16"/>
    <x v="6"/>
    <x v="5"/>
  </r>
  <r>
    <n v="15.75"/>
    <x v="6"/>
    <x v="6"/>
  </r>
  <r>
    <n v="9.81"/>
    <x v="6"/>
    <x v="7"/>
  </r>
  <r>
    <n v="3.92"/>
    <x v="6"/>
    <x v="8"/>
  </r>
  <r>
    <n v="5.95"/>
    <x v="6"/>
    <x v="9"/>
  </r>
  <r>
    <n v="4.29"/>
    <x v="6"/>
    <x v="10"/>
  </r>
  <r>
    <n v="5.27"/>
    <x v="6"/>
    <x v="11"/>
  </r>
  <r>
    <n v="4.3600000000000003"/>
    <x v="6"/>
    <x v="0"/>
  </r>
  <r>
    <n v="5.0999999999999996"/>
    <x v="6"/>
    <x v="1"/>
  </r>
  <r>
    <n v="26.43"/>
    <x v="6"/>
    <x v="2"/>
  </r>
  <r>
    <n v="38.03"/>
    <x v="7"/>
    <x v="3"/>
  </r>
  <r>
    <n v="32.79"/>
    <x v="7"/>
    <x v="4"/>
  </r>
  <r>
    <n v="27.1"/>
    <x v="7"/>
    <x v="5"/>
  </r>
  <r>
    <n v="17.02"/>
    <x v="7"/>
    <x v="6"/>
  </r>
  <r>
    <n v="16.05"/>
    <x v="7"/>
    <x v="7"/>
  </r>
  <r>
    <n v="8.24"/>
    <x v="7"/>
    <x v="8"/>
  </r>
  <r>
    <n v="2.13"/>
    <x v="7"/>
    <x v="9"/>
  </r>
  <r>
    <n v="2.2799999999999998"/>
    <x v="7"/>
    <x v="10"/>
  </r>
  <r>
    <n v="2.19"/>
    <x v="7"/>
    <x v="11"/>
  </r>
  <r>
    <n v="7.68"/>
    <x v="7"/>
    <x v="0"/>
  </r>
  <r>
    <n v="16.100000000000001"/>
    <x v="7"/>
    <x v="1"/>
  </r>
  <r>
    <n v="55.99"/>
    <x v="7"/>
    <x v="2"/>
  </r>
  <r>
    <n v="33.67"/>
    <x v="8"/>
    <x v="3"/>
  </r>
  <r>
    <n v="29.96"/>
    <x v="8"/>
    <x v="4"/>
  </r>
  <r>
    <n v="41.28"/>
    <x v="8"/>
    <x v="5"/>
  </r>
  <r>
    <n v="15.77"/>
    <x v="8"/>
    <x v="6"/>
  </r>
  <r>
    <n v="12.31"/>
    <x v="8"/>
    <x v="7"/>
  </r>
  <r>
    <n v="1.62"/>
    <x v="8"/>
    <x v="8"/>
  </r>
  <r>
    <n v="1.51"/>
    <x v="8"/>
    <x v="9"/>
  </r>
  <r>
    <n v="0.15"/>
    <x v="8"/>
    <x v="10"/>
  </r>
  <r>
    <n v="3.51"/>
    <x v="8"/>
    <x v="11"/>
  </r>
  <r>
    <n v="0.71"/>
    <x v="8"/>
    <x v="0"/>
  </r>
  <r>
    <n v="6.59"/>
    <x v="8"/>
    <x v="1"/>
  </r>
  <r>
    <n v="44.51"/>
    <x v="8"/>
    <x v="2"/>
  </r>
  <r>
    <n v="48.43"/>
    <x v="9"/>
    <x v="3"/>
  </r>
  <r>
    <n v="18.010000000000002"/>
    <x v="9"/>
    <x v="4"/>
  </r>
  <r>
    <n v="33.36"/>
    <x v="9"/>
    <x v="5"/>
  </r>
  <r>
    <n v="10.66"/>
    <x v="9"/>
    <x v="6"/>
  </r>
  <r>
    <n v="5.54"/>
    <x v="9"/>
    <x v="7"/>
  </r>
  <r>
    <n v="5.27"/>
    <x v="9"/>
    <x v="8"/>
  </r>
  <r>
    <n v="1.1200000000000001"/>
    <x v="9"/>
    <x v="9"/>
  </r>
  <r>
    <n v="0.31"/>
    <x v="9"/>
    <x v="10"/>
  </r>
  <r>
    <n v="1.94"/>
    <x v="9"/>
    <x v="11"/>
  </r>
  <r>
    <n v="9.75"/>
    <x v="9"/>
    <x v="0"/>
  </r>
  <r>
    <n v="4.17"/>
    <x v="9"/>
    <x v="1"/>
  </r>
  <r>
    <n v="19.45"/>
    <x v="9"/>
    <x v="2"/>
  </r>
  <r>
    <n v="36.83"/>
    <x v="10"/>
    <x v="3"/>
  </r>
  <r>
    <n v="25.54"/>
    <x v="10"/>
    <x v="4"/>
  </r>
  <r>
    <n v="54.41"/>
    <x v="10"/>
    <x v="5"/>
  </r>
  <r>
    <n v="38.22"/>
    <x v="10"/>
    <x v="6"/>
  </r>
  <r>
    <n v="12.69"/>
    <x v="10"/>
    <x v="7"/>
  </r>
  <r>
    <n v="1.52"/>
    <x v="10"/>
    <x v="8"/>
  </r>
  <r>
    <n v="1.79"/>
    <x v="10"/>
    <x v="9"/>
  </r>
  <r>
    <n v="4.7"/>
    <x v="10"/>
    <x v="10"/>
  </r>
  <r>
    <n v="0.86"/>
    <x v="10"/>
    <x v="11"/>
  </r>
  <r>
    <n v="4"/>
    <x v="10"/>
    <x v="0"/>
  </r>
  <r>
    <n v="11.7"/>
    <x v="10"/>
    <x v="1"/>
  </r>
  <r>
    <n v="17.16"/>
    <x v="10"/>
    <x v="2"/>
  </r>
  <r>
    <n v="25.24"/>
    <x v="11"/>
    <x v="3"/>
  </r>
  <r>
    <n v="30.85"/>
    <x v="11"/>
    <x v="4"/>
  </r>
  <r>
    <n v="35.26"/>
    <x v="11"/>
    <x v="5"/>
  </r>
  <r>
    <n v="46.3"/>
    <x v="11"/>
    <x v="6"/>
  </r>
  <r>
    <n v="18.72"/>
    <x v="11"/>
    <x v="7"/>
  </r>
  <r>
    <n v="2.09"/>
    <x v="11"/>
    <x v="8"/>
  </r>
  <r>
    <n v="1.66"/>
    <x v="11"/>
    <x v="9"/>
  </r>
  <r>
    <n v="1.72"/>
    <x v="11"/>
    <x v="10"/>
  </r>
  <r>
    <n v="2.42"/>
    <x v="11"/>
    <x v="11"/>
  </r>
  <r>
    <n v="19.48"/>
    <x v="11"/>
    <x v="0"/>
  </r>
  <r>
    <n v="11.72"/>
    <x v="11"/>
    <x v="1"/>
  </r>
  <r>
    <n v="7.03"/>
    <x v="11"/>
    <x v="2"/>
  </r>
  <r>
    <n v="19.850000000000001"/>
    <x v="12"/>
    <x v="3"/>
  </r>
  <r>
    <n v="37.68"/>
    <x v="12"/>
    <x v="4"/>
  </r>
  <r>
    <n v="27.97"/>
    <x v="12"/>
    <x v="5"/>
  </r>
  <r>
    <n v="28.1"/>
    <x v="12"/>
    <x v="6"/>
  </r>
  <r>
    <n v="19.09"/>
    <x v="12"/>
    <x v="7"/>
  </r>
  <r>
    <n v="3.77"/>
    <x v="12"/>
    <x v="8"/>
  </r>
  <r>
    <n v="4.05"/>
    <x v="12"/>
    <x v="9"/>
  </r>
  <r>
    <n v="5.48"/>
    <x v="12"/>
    <x v="10"/>
  </r>
  <r>
    <n v="2.76"/>
    <x v="12"/>
    <x v="11"/>
  </r>
  <r>
    <n v="11.92"/>
    <x v="12"/>
    <x v="0"/>
  </r>
  <r>
    <n v="13.2"/>
    <x v="12"/>
    <x v="1"/>
  </r>
  <r>
    <n v="31.58"/>
    <x v="12"/>
    <x v="2"/>
  </r>
  <r>
    <n v="12.35"/>
    <x v="13"/>
    <x v="3"/>
  </r>
  <r>
    <n v="27.14"/>
    <x v="13"/>
    <x v="4"/>
  </r>
  <r>
    <n v="31.25"/>
    <x v="13"/>
    <x v="5"/>
  </r>
  <r>
    <n v="40.619999999999997"/>
    <x v="13"/>
    <x v="6"/>
  </r>
  <r>
    <n v="17.559999999999999"/>
    <x v="13"/>
    <x v="7"/>
  </r>
  <r>
    <n v="3.64"/>
    <x v="13"/>
    <x v="8"/>
  </r>
  <r>
    <n v="1.74"/>
    <x v="13"/>
    <x v="9"/>
  </r>
  <r>
    <n v="1.18"/>
    <x v="13"/>
    <x v="10"/>
  </r>
  <r>
    <n v="0.25"/>
    <x v="13"/>
    <x v="11"/>
  </r>
  <r>
    <n v="5.45"/>
    <x v="13"/>
    <x v="0"/>
  </r>
  <r>
    <n v="12.66"/>
    <x v="13"/>
    <x v="1"/>
  </r>
  <r>
    <n v="7.66"/>
    <x v="13"/>
    <x v="2"/>
  </r>
  <r>
    <n v="6.02"/>
    <x v="14"/>
    <x v="3"/>
  </r>
  <r>
    <n v="14.02"/>
    <x v="14"/>
    <x v="4"/>
  </r>
  <r>
    <n v="25.81"/>
    <x v="14"/>
    <x v="5"/>
  </r>
  <r>
    <n v="15.85"/>
    <x v="14"/>
    <x v="6"/>
  </r>
  <r>
    <n v="7"/>
    <x v="14"/>
    <x v="7"/>
  </r>
  <r>
    <n v="3.62"/>
    <x v="14"/>
    <x v="8"/>
  </r>
  <r>
    <n v="2.93"/>
    <x v="14"/>
    <x v="9"/>
  </r>
  <r>
    <n v="13.19"/>
    <x v="14"/>
    <x v="10"/>
  </r>
  <r>
    <n v="0"/>
    <x v="14"/>
    <x v="11"/>
  </r>
  <r>
    <n v="3.34"/>
    <x v="14"/>
    <x v="0"/>
  </r>
  <r>
    <n v="9.68"/>
    <x v="14"/>
    <x v="1"/>
  </r>
  <r>
    <n v="20.85"/>
    <x v="14"/>
    <x v="2"/>
  </r>
  <r>
    <n v="13.71"/>
    <x v="15"/>
    <x v="3"/>
  </r>
  <r>
    <n v="26.8"/>
    <x v="15"/>
    <x v="4"/>
  </r>
  <r>
    <n v="25.2"/>
    <x v="15"/>
    <x v="5"/>
  </r>
  <r>
    <n v="30.04"/>
    <x v="15"/>
    <x v="6"/>
  </r>
  <r>
    <n v="14.71"/>
    <x v="15"/>
    <x v="7"/>
  </r>
  <r>
    <n v="2.5299999999999998"/>
    <x v="15"/>
    <x v="8"/>
  </r>
  <r>
    <n v="2.72"/>
    <x v="15"/>
    <x v="9"/>
  </r>
  <r>
    <n v="2.38"/>
    <x v="15"/>
    <x v="10"/>
  </r>
  <r>
    <n v="1.34"/>
    <x v="15"/>
    <x v="11"/>
  </r>
  <r>
    <n v="4.2"/>
    <x v="15"/>
    <x v="0"/>
  </r>
  <r>
    <n v="16.18"/>
    <x v="15"/>
    <x v="1"/>
  </r>
  <r>
    <n v="37.31"/>
    <x v="15"/>
    <x v="2"/>
  </r>
  <r>
    <n v="18.46"/>
    <x v="16"/>
    <x v="3"/>
  </r>
  <r>
    <n v="7.01"/>
    <x v="16"/>
    <x v="4"/>
  </r>
  <r>
    <n v="5.54"/>
    <x v="16"/>
    <x v="5"/>
  </r>
  <r>
    <n v="10.16"/>
    <x v="16"/>
    <x v="6"/>
  </r>
  <r>
    <n v="3.69"/>
    <x v="16"/>
    <x v="7"/>
  </r>
  <r>
    <n v="1.61"/>
    <x v="16"/>
    <x v="8"/>
  </r>
  <r>
    <n v="1.46"/>
    <x v="16"/>
    <x v="9"/>
  </r>
  <r>
    <n v="2.48"/>
    <x v="16"/>
    <x v="10"/>
  </r>
  <r>
    <n v="1.89"/>
    <x v="16"/>
    <x v="11"/>
  </r>
  <r>
    <n v="2.71"/>
    <x v="16"/>
    <x v="0"/>
  </r>
  <r>
    <n v="4.7699999999999996"/>
    <x v="16"/>
    <x v="1"/>
  </r>
  <r>
    <n v="21.81"/>
    <x v="16"/>
    <x v="2"/>
  </r>
  <r>
    <n v="24.45"/>
    <x v="17"/>
    <x v="3"/>
  </r>
  <r>
    <n v="38.15"/>
    <x v="17"/>
    <x v="4"/>
  </r>
  <r>
    <n v="18.899999999999999"/>
    <x v="17"/>
    <x v="5"/>
  </r>
  <r>
    <n v="27.88"/>
    <x v="17"/>
    <x v="6"/>
  </r>
  <r>
    <n v="10.3"/>
    <x v="17"/>
    <x v="7"/>
  </r>
  <r>
    <n v="2.92"/>
    <x v="17"/>
    <x v="8"/>
  </r>
  <r>
    <n v="2.04"/>
    <x v="17"/>
    <x v="9"/>
  </r>
  <r>
    <n v="2.4300000000000002"/>
    <x v="17"/>
    <x v="10"/>
  </r>
  <r>
    <n v="4.3"/>
    <x v="17"/>
    <x v="11"/>
  </r>
  <r>
    <n v="5.98"/>
    <x v="17"/>
    <x v="0"/>
  </r>
  <r>
    <n v="11.39"/>
    <x v="17"/>
    <x v="1"/>
  </r>
  <r>
    <n v="29.25"/>
    <x v="17"/>
    <x v="2"/>
  </r>
  <r>
    <n v="35.74"/>
    <x v="18"/>
    <x v="3"/>
  </r>
  <r>
    <n v="37.51"/>
    <x v="18"/>
    <x v="4"/>
  </r>
  <r>
    <n v="17.02"/>
    <x v="18"/>
    <x v="5"/>
  </r>
  <r>
    <n v="32.36"/>
    <x v="18"/>
    <x v="6"/>
  </r>
  <r>
    <n v="20.13"/>
    <x v="18"/>
    <x v="7"/>
  </r>
  <r>
    <n v="5.51"/>
    <x v="18"/>
    <x v="8"/>
  </r>
  <r>
    <n v="2.17"/>
    <x v="18"/>
    <x v="9"/>
  </r>
  <r>
    <n v="2.98"/>
    <x v="18"/>
    <x v="10"/>
  </r>
  <r>
    <n v="0"/>
    <x v="18"/>
    <x v="11"/>
  </r>
  <r>
    <n v="21.45"/>
    <x v="18"/>
    <x v="0"/>
  </r>
  <r>
    <n v="36.71"/>
    <x v="18"/>
    <x v="1"/>
  </r>
  <r>
    <n v="30.98"/>
    <x v="18"/>
    <x v="2"/>
  </r>
  <r>
    <n v="34.28"/>
    <x v="19"/>
    <x v="3"/>
  </r>
  <r>
    <n v="16.8"/>
    <x v="19"/>
    <x v="4"/>
  </r>
  <r>
    <n v="42.34"/>
    <x v="19"/>
    <x v="5"/>
  </r>
  <r>
    <n v="21.37"/>
    <x v="19"/>
    <x v="6"/>
  </r>
  <r>
    <n v="21.72"/>
    <x v="19"/>
    <x v="7"/>
  </r>
  <r>
    <n v="7.16"/>
    <x v="19"/>
    <x v="8"/>
  </r>
  <r>
    <n v="2.4"/>
    <x v="19"/>
    <x v="9"/>
  </r>
  <r>
    <n v="2.54"/>
    <x v="19"/>
    <x v="10"/>
  </r>
  <r>
    <n v="4.5199999999999996"/>
    <x v="19"/>
    <x v="11"/>
  </r>
  <r>
    <n v="29.1"/>
    <x v="19"/>
    <x v="0"/>
  </r>
  <r>
    <n v="16.62"/>
    <x v="19"/>
    <x v="1"/>
  </r>
  <r>
    <n v="35.07"/>
    <x v="19"/>
    <x v="2"/>
  </r>
  <r>
    <n v="17.079999999999998"/>
    <x v="20"/>
    <x v="3"/>
  </r>
  <r>
    <n v="34.53"/>
    <x v="20"/>
    <x v="4"/>
  </r>
  <r>
    <n v="35.89"/>
    <x v="20"/>
    <x v="5"/>
  </r>
  <r>
    <n v="26.37"/>
    <x v="20"/>
    <x v="6"/>
  </r>
  <r>
    <n v="12.11"/>
    <x v="20"/>
    <x v="7"/>
  </r>
  <r>
    <n v="3.47"/>
    <x v="20"/>
    <x v="8"/>
  </r>
  <r>
    <n v="0.39"/>
    <x v="20"/>
    <x v="9"/>
  </r>
  <r>
    <n v="1.83"/>
    <x v="20"/>
    <x v="10"/>
  </r>
  <r>
    <n v="1.43"/>
    <x v="20"/>
    <x v="11"/>
  </r>
  <r>
    <n v="4.71"/>
    <x v="20"/>
    <x v="0"/>
  </r>
  <r>
    <n v="5.4"/>
    <x v="20"/>
    <x v="1"/>
  </r>
  <r>
    <n v="34.64"/>
    <x v="20"/>
    <x v="2"/>
  </r>
  <r>
    <n v="8.43"/>
    <x v="21"/>
    <x v="3"/>
  </r>
  <r>
    <n v="11.75"/>
    <x v="21"/>
    <x v="4"/>
  </r>
  <r>
    <n v="47.62"/>
    <x v="21"/>
    <x v="5"/>
  </r>
  <r>
    <n v="47.89"/>
    <x v="21"/>
    <x v="6"/>
  </r>
  <r>
    <n v="23.19"/>
    <x v="21"/>
    <x v="7"/>
  </r>
  <r>
    <n v="7.08"/>
    <x v="21"/>
    <x v="8"/>
  </r>
  <r>
    <n v="2.2400000000000002"/>
    <x v="21"/>
    <x v="9"/>
  </r>
  <r>
    <n v="0.77"/>
    <x v="21"/>
    <x v="10"/>
  </r>
  <r>
    <n v="3.83"/>
    <x v="21"/>
    <x v="11"/>
  </r>
  <r>
    <n v="4.0199999999999996"/>
    <x v="21"/>
    <x v="0"/>
  </r>
  <r>
    <n v="17.98"/>
    <x v="21"/>
    <x v="1"/>
  </r>
  <r>
    <n v="29.8"/>
    <x v="21"/>
    <x v="2"/>
  </r>
  <r>
    <n v="5.28"/>
    <x v="22"/>
    <x v="3"/>
  </r>
  <r>
    <n v="16.16"/>
    <x v="22"/>
    <x v="4"/>
  </r>
  <r>
    <n v="20.82"/>
    <x v="22"/>
    <x v="5"/>
  </r>
  <r>
    <n v="12.69"/>
    <x v="22"/>
    <x v="6"/>
  </r>
  <r>
    <n v="3.73"/>
    <x v="22"/>
    <x v="7"/>
  </r>
  <r>
    <n v="6.44"/>
    <x v="22"/>
    <x v="8"/>
  </r>
  <r>
    <n v="7.6"/>
    <x v="22"/>
    <x v="9"/>
  </r>
  <r>
    <n v="5.53"/>
    <x v="22"/>
    <x v="10"/>
  </r>
  <r>
    <n v="1.65"/>
    <x v="22"/>
    <x v="11"/>
  </r>
  <r>
    <n v="2.99"/>
    <x v="22"/>
    <x v="0"/>
  </r>
  <r>
    <n v="12.25"/>
    <x v="22"/>
    <x v="1"/>
  </r>
  <r>
    <n v="29.45"/>
    <x v="22"/>
    <x v="2"/>
  </r>
  <r>
    <n v="22.09"/>
    <x v="23"/>
    <x v="3"/>
  </r>
  <r>
    <n v="21.61"/>
    <x v="23"/>
    <x v="4"/>
  </r>
  <r>
    <n v="31.17"/>
    <x v="23"/>
    <x v="5"/>
  </r>
  <r>
    <n v="43.91"/>
    <x v="23"/>
    <x v="6"/>
  </r>
  <r>
    <n v="26.84"/>
    <x v="23"/>
    <x v="7"/>
  </r>
  <r>
    <n v="4.3899999999999997"/>
    <x v="23"/>
    <x v="8"/>
  </r>
  <r>
    <n v="0.7"/>
    <x v="23"/>
    <x v="9"/>
  </r>
  <r>
    <n v="1.33"/>
    <x v="23"/>
    <x v="10"/>
  </r>
  <r>
    <n v="0.74"/>
    <x v="23"/>
    <x v="11"/>
  </r>
  <r>
    <n v="2.4"/>
    <x v="23"/>
    <x v="0"/>
  </r>
  <r>
    <n v="6.38"/>
    <x v="23"/>
    <x v="1"/>
  </r>
  <r>
    <n v="27.56"/>
    <x v="23"/>
    <x v="2"/>
  </r>
  <r>
    <n v="32.090000000000003"/>
    <x v="24"/>
    <x v="3"/>
  </r>
  <r>
    <n v="17.84"/>
    <x v="24"/>
    <x v="4"/>
  </r>
  <r>
    <n v="21.98"/>
    <x v="24"/>
    <x v="5"/>
  </r>
  <r>
    <n v="39.82"/>
    <x v="24"/>
    <x v="6"/>
  </r>
  <r>
    <n v="0.55000000000000004"/>
    <x v="24"/>
    <x v="7"/>
  </r>
  <r>
    <n v="15.31"/>
    <x v="24"/>
    <x v="8"/>
  </r>
  <r>
    <n v="2.72"/>
    <x v="24"/>
    <x v="9"/>
  </r>
  <r>
    <n v="4.4000000000000004"/>
    <x v="24"/>
    <x v="10"/>
  </r>
  <r>
    <n v="1.52"/>
    <x v="24"/>
    <x v="11"/>
  </r>
  <r>
    <n v="5.55"/>
    <x v="24"/>
    <x v="0"/>
  </r>
  <r>
    <n v="15.66"/>
    <x v="24"/>
    <x v="1"/>
  </r>
  <r>
    <n v="15.9"/>
    <x v="24"/>
    <x v="2"/>
  </r>
  <r>
    <n v="21.01"/>
    <x v="25"/>
    <x v="3"/>
  </r>
  <r>
    <n v="38.880000000000003"/>
    <x v="25"/>
    <x v="4"/>
  </r>
  <r>
    <n v="30.23"/>
    <x v="25"/>
    <x v="5"/>
  </r>
  <r>
    <n v="14.02"/>
    <x v="25"/>
    <x v="6"/>
  </r>
  <r>
    <n v="10.27"/>
    <x v="25"/>
    <x v="7"/>
  </r>
  <r>
    <n v="5.93"/>
    <x v="25"/>
    <x v="8"/>
  </r>
  <r>
    <n v="3.09"/>
    <x v="25"/>
    <x v="9"/>
  </r>
  <r>
    <n v="2.68"/>
    <x v="25"/>
    <x v="10"/>
  </r>
  <r>
    <n v="1.1599999999999999"/>
    <x v="25"/>
    <x v="11"/>
  </r>
  <r>
    <n v="12.75"/>
    <x v="25"/>
    <x v="0"/>
  </r>
  <r>
    <n v="7.62"/>
    <x v="25"/>
    <x v="1"/>
  </r>
  <r>
    <n v="7.42"/>
    <x v="25"/>
    <x v="2"/>
  </r>
  <r>
    <n v="40.590000000000003"/>
    <x v="26"/>
    <x v="3"/>
  </r>
  <r>
    <n v="20.13"/>
    <x v="26"/>
    <x v="4"/>
  </r>
  <r>
    <n v="30.3"/>
    <x v="26"/>
    <x v="5"/>
  </r>
  <r>
    <n v="22.2"/>
    <x v="26"/>
    <x v="6"/>
  </r>
  <r>
    <n v="14.58"/>
    <x v="26"/>
    <x v="7"/>
  </r>
  <r>
    <n v="5.53"/>
    <x v="26"/>
    <x v="8"/>
  </r>
  <r>
    <n v="5.22"/>
    <x v="26"/>
    <x v="9"/>
  </r>
  <r>
    <n v="3.93"/>
    <x v="26"/>
    <x v="10"/>
  </r>
  <r>
    <n v="1.28"/>
    <x v="26"/>
    <x v="11"/>
  </r>
  <r>
    <n v="2.27"/>
    <x v="26"/>
    <x v="0"/>
  </r>
  <r>
    <n v="13.24"/>
    <x v="26"/>
    <x v="1"/>
  </r>
  <r>
    <n v="17.28"/>
    <x v="26"/>
    <x v="2"/>
  </r>
  <r>
    <n v="10.94"/>
    <x v="27"/>
    <x v="3"/>
  </r>
  <r>
    <n v="13.92"/>
    <x v="27"/>
    <x v="4"/>
  </r>
  <r>
    <n v="15.87"/>
    <x v="27"/>
    <x v="5"/>
  </r>
  <r>
    <n v="10.82"/>
    <x v="27"/>
    <x v="6"/>
  </r>
  <r>
    <n v="8.51"/>
    <x v="27"/>
    <x v="7"/>
  </r>
  <r>
    <n v="3.49"/>
    <x v="27"/>
    <x v="8"/>
  </r>
  <r>
    <n v="5.46"/>
    <x v="27"/>
    <x v="9"/>
  </r>
  <r>
    <n v="5.31"/>
    <x v="27"/>
    <x v="10"/>
  </r>
  <r>
    <n v="0.8"/>
    <x v="27"/>
    <x v="11"/>
  </r>
  <r>
    <n v="1.97"/>
    <x v="27"/>
    <x v="0"/>
  </r>
  <r>
    <n v="11.96"/>
    <x v="27"/>
    <x v="1"/>
  </r>
  <r>
    <n v="16.43"/>
    <x v="27"/>
    <x v="2"/>
  </r>
  <r>
    <n v="5.48"/>
    <x v="28"/>
    <x v="3"/>
  </r>
  <r>
    <n v="13.48"/>
    <x v="28"/>
    <x v="4"/>
  </r>
  <r>
    <n v="31.37"/>
    <x v="28"/>
    <x v="5"/>
  </r>
  <r>
    <n v="10.38"/>
    <x v="28"/>
    <x v="6"/>
  </r>
  <r>
    <n v="6.76"/>
    <x v="28"/>
    <x v="7"/>
  </r>
  <r>
    <n v="3.95"/>
    <x v="28"/>
    <x v="8"/>
  </r>
  <r>
    <n v="5.37"/>
    <x v="28"/>
    <x v="9"/>
  </r>
  <r>
    <n v="6.02"/>
    <x v="28"/>
    <x v="10"/>
  </r>
  <r>
    <n v="1"/>
    <x v="28"/>
    <x v="11"/>
  </r>
  <r>
    <n v="4.16"/>
    <x v="28"/>
    <x v="0"/>
  </r>
  <r>
    <n v="3.81"/>
    <x v="28"/>
    <x v="1"/>
  </r>
  <r>
    <n v="5.94"/>
    <x v="28"/>
    <x v="2"/>
  </r>
  <r>
    <n v="4.21"/>
    <x v="29"/>
    <x v="3"/>
  </r>
  <r>
    <n v="5.82"/>
    <x v="29"/>
    <x v="4"/>
  </r>
  <r>
    <n v="3.3"/>
    <x v="29"/>
    <x v="5"/>
  </r>
  <r>
    <n v="5.15"/>
    <x v="29"/>
    <x v="6"/>
  </r>
  <r>
    <n v="5.12"/>
    <x v="29"/>
    <x v="7"/>
  </r>
  <r>
    <n v="4.09"/>
    <x v="29"/>
    <x v="8"/>
  </r>
  <r>
    <n v="2.87"/>
    <x v="29"/>
    <x v="9"/>
  </r>
  <r>
    <n v="1.92"/>
    <x v="29"/>
    <x v="10"/>
  </r>
  <r>
    <n v="0.86"/>
    <x v="29"/>
    <x v="11"/>
  </r>
  <r>
    <n v="0.84"/>
    <x v="29"/>
    <x v="0"/>
  </r>
  <r>
    <n v="6.88"/>
    <x v="29"/>
    <x v="1"/>
  </r>
  <r>
    <n v="32.200000000000003"/>
    <x v="29"/>
    <x v="2"/>
  </r>
  <r>
    <n v="16.940000000000001"/>
    <x v="30"/>
    <x v="3"/>
  </r>
  <r>
    <n v="21.79"/>
    <x v="30"/>
    <x v="4"/>
  </r>
  <r>
    <n v="22.45"/>
    <x v="30"/>
    <x v="5"/>
  </r>
  <r>
    <n v="28.43"/>
    <x v="30"/>
    <x v="6"/>
  </r>
  <r>
    <n v="20.71"/>
    <x v="30"/>
    <x v="7"/>
  </r>
  <r>
    <n v="4.75"/>
    <x v="30"/>
    <x v="8"/>
  </r>
  <r>
    <n v="2.81"/>
    <x v="30"/>
    <x v="9"/>
  </r>
  <r>
    <n v="3.74"/>
    <x v="30"/>
    <x v="10"/>
  </r>
  <r>
    <n v="1.41"/>
    <x v="30"/>
    <x v="11"/>
  </r>
  <r>
    <n v="0.32"/>
    <x v="30"/>
    <x v="0"/>
  </r>
  <r>
    <n v="5.38"/>
    <x v="30"/>
    <x v="1"/>
  </r>
  <r>
    <n v="4.41"/>
    <x v="30"/>
    <x v="2"/>
  </r>
  <r>
    <n v="2.33"/>
    <x v="31"/>
    <x v="3"/>
  </r>
  <r>
    <n v="6.79"/>
    <x v="31"/>
    <x v="4"/>
  </r>
  <r>
    <n v="9.7100000000000009"/>
    <x v="31"/>
    <x v="5"/>
  </r>
  <r>
    <n v="33.74"/>
    <x v="31"/>
    <x v="6"/>
  </r>
  <r>
    <n v="9.76"/>
    <x v="31"/>
    <x v="7"/>
  </r>
  <r>
    <n v="4.9800000000000004"/>
    <x v="31"/>
    <x v="8"/>
  </r>
  <r>
    <n v="3.86"/>
    <x v="31"/>
    <x v="9"/>
  </r>
  <r>
    <n v="4.22"/>
    <x v="31"/>
    <x v="10"/>
  </r>
  <r>
    <n v="1.71"/>
    <x v="31"/>
    <x v="11"/>
  </r>
  <r>
    <n v="1.32"/>
    <x v="31"/>
    <x v="0"/>
  </r>
  <r>
    <n v="7.34"/>
    <x v="31"/>
    <x v="1"/>
  </r>
  <r>
    <n v="9.94"/>
    <x v="31"/>
    <x v="2"/>
  </r>
  <r>
    <n v="11.59"/>
    <x v="32"/>
    <x v="3"/>
  </r>
  <r>
    <n v="7.38"/>
    <x v="32"/>
    <x v="4"/>
  </r>
  <r>
    <n v="38.25"/>
    <x v="32"/>
    <x v="5"/>
  </r>
  <r>
    <n v="20.61"/>
    <x v="32"/>
    <x v="6"/>
  </r>
  <r>
    <n v="17.100000000000001"/>
    <x v="32"/>
    <x v="7"/>
  </r>
  <r>
    <n v="3.9"/>
    <x v="32"/>
    <x v="8"/>
  </r>
  <r>
    <n v="4.1500000000000004"/>
    <x v="32"/>
    <x v="9"/>
  </r>
  <r>
    <n v="5.61"/>
    <x v="32"/>
    <x v="10"/>
  </r>
  <r>
    <n v="1.28"/>
    <x v="32"/>
    <x v="11"/>
  </r>
  <r>
    <n v="0.6"/>
    <x v="32"/>
    <x v="0"/>
  </r>
  <r>
    <n v="8.6"/>
    <x v="32"/>
    <x v="1"/>
  </r>
  <r>
    <n v="22"/>
    <x v="32"/>
    <x v="2"/>
  </r>
  <r>
    <n v="19.690000000000001"/>
    <x v="33"/>
    <x v="3"/>
  </r>
  <r>
    <n v="30.62"/>
    <x v="33"/>
    <x v="4"/>
  </r>
  <r>
    <n v="33.65"/>
    <x v="33"/>
    <x v="5"/>
  </r>
  <r>
    <n v="22.65"/>
    <x v="33"/>
    <x v="6"/>
  </r>
  <r>
    <n v="12.99"/>
    <x v="33"/>
    <x v="7"/>
  </r>
  <r>
    <n v="2.7"/>
    <x v="33"/>
    <x v="8"/>
  </r>
  <r>
    <n v="4.01"/>
    <x v="33"/>
    <x v="9"/>
  </r>
  <r>
    <n v="4.51"/>
    <x v="33"/>
    <x v="10"/>
  </r>
  <r>
    <n v="1.03"/>
    <x v="33"/>
    <x v="11"/>
  </r>
  <r>
    <n v="19.899999999999999"/>
    <x v="33"/>
    <x v="0"/>
  </r>
  <r>
    <n v="17.98"/>
    <x v="33"/>
    <x v="1"/>
  </r>
  <r>
    <n v="16.760000000000002"/>
    <x v="33"/>
    <x v="2"/>
  </r>
  <r>
    <n v="29.32"/>
    <x v="34"/>
    <x v="3"/>
  </r>
  <r>
    <n v="16.13"/>
    <x v="34"/>
    <x v="4"/>
  </r>
  <r>
    <n v="25.3"/>
    <x v="34"/>
    <x v="5"/>
  </r>
  <r>
    <n v="20.7"/>
    <x v="34"/>
    <x v="6"/>
  </r>
  <r>
    <n v="17.010000000000002"/>
    <x v="34"/>
    <x v="7"/>
  </r>
  <r>
    <n v="1.23"/>
    <x v="34"/>
    <x v="8"/>
  </r>
  <r>
    <n v="4.13"/>
    <x v="34"/>
    <x v="9"/>
  </r>
  <r>
    <n v="4.18"/>
    <x v="34"/>
    <x v="10"/>
  </r>
  <r>
    <n v="3.5"/>
    <x v="34"/>
    <x v="11"/>
  </r>
  <r>
    <n v="2.5499999999999998"/>
    <x v="34"/>
    <x v="0"/>
  </r>
  <r>
    <n v="5.52"/>
    <x v="34"/>
    <x v="1"/>
  </r>
  <r>
    <n v="30.08"/>
    <x v="34"/>
    <x v="2"/>
  </r>
  <r>
    <n v="20.77"/>
    <x v="35"/>
    <x v="3"/>
  </r>
  <r>
    <n v="47.93"/>
    <x v="35"/>
    <x v="4"/>
  </r>
  <r>
    <n v="28.68"/>
    <x v="35"/>
    <x v="5"/>
  </r>
  <r>
    <n v="25.23"/>
    <x v="35"/>
    <x v="6"/>
  </r>
  <r>
    <n v="8.0399999999999991"/>
    <x v="35"/>
    <x v="7"/>
  </r>
  <r>
    <n v="0"/>
    <x v="35"/>
    <x v="8"/>
  </r>
  <r>
    <n v="1.44"/>
    <x v="35"/>
    <x v="9"/>
  </r>
  <r>
    <n v="3.69"/>
    <x v="35"/>
    <x v="10"/>
  </r>
  <r>
    <n v="1.63"/>
    <x v="35"/>
    <x v="11"/>
  </r>
  <r>
    <n v="16.03"/>
    <x v="35"/>
    <x v="0"/>
  </r>
  <r>
    <n v="13.66"/>
    <x v="35"/>
    <x v="1"/>
  </r>
  <r>
    <n v="29.81"/>
    <x v="35"/>
    <x v="2"/>
  </r>
  <r>
    <n v="51.55"/>
    <x v="36"/>
    <x v="3"/>
  </r>
  <r>
    <n v="6.82"/>
    <x v="36"/>
    <x v="4"/>
  </r>
  <r>
    <n v="17.649999999999999"/>
    <x v="36"/>
    <x v="5"/>
  </r>
  <r>
    <n v="20.64"/>
    <x v="36"/>
    <x v="6"/>
  </r>
  <r>
    <n v="35.18"/>
    <x v="36"/>
    <x v="7"/>
  </r>
  <r>
    <n v="0.22"/>
    <x v="36"/>
    <x v="8"/>
  </r>
  <r>
    <n v="0"/>
    <x v="36"/>
    <x v="9"/>
  </r>
  <r>
    <n v="1.92"/>
    <x v="36"/>
    <x v="10"/>
  </r>
  <r>
    <n v="2.2200000000000002"/>
    <x v="36"/>
    <x v="11"/>
  </r>
  <r>
    <n v="2.31"/>
    <x v="36"/>
    <x v="0"/>
  </r>
  <r>
    <n v="22.6"/>
    <x v="36"/>
    <x v="1"/>
  </r>
  <r>
    <n v="36.26"/>
    <x v="36"/>
    <x v="2"/>
  </r>
  <r>
    <n v="12.01"/>
    <x v="37"/>
    <x v="3"/>
  </r>
  <r>
    <n v="39.71"/>
    <x v="37"/>
    <x v="4"/>
  </r>
  <r>
    <n v="12.63"/>
    <x v="37"/>
    <x v="5"/>
  </r>
  <r>
    <n v="24.44"/>
    <x v="37"/>
    <x v="6"/>
  </r>
  <r>
    <n v="28.29"/>
    <x v="37"/>
    <x v="7"/>
  </r>
  <r>
    <n v="2.87"/>
    <x v="37"/>
    <x v="8"/>
  </r>
  <r>
    <n v="0"/>
    <x v="37"/>
    <x v="9"/>
  </r>
  <r>
    <n v="1.05"/>
    <x v="37"/>
    <x v="10"/>
  </r>
  <r>
    <n v="0.82"/>
    <x v="37"/>
    <x v="11"/>
  </r>
  <r>
    <n v="0.87"/>
    <x v="37"/>
    <x v="0"/>
  </r>
  <r>
    <n v="18.23"/>
    <x v="37"/>
    <x v="1"/>
  </r>
  <r>
    <n v="39.75"/>
    <x v="37"/>
    <x v="2"/>
  </r>
  <r>
    <n v="11.67"/>
    <x v="38"/>
    <x v="3"/>
  </r>
  <r>
    <n v="20.11"/>
    <x v="38"/>
    <x v="4"/>
  </r>
  <r>
    <n v="31.72"/>
    <x v="38"/>
    <x v="5"/>
  </r>
  <r>
    <n v="29.83"/>
    <x v="38"/>
    <x v="6"/>
  </r>
  <r>
    <n v="10.85"/>
    <x v="38"/>
    <x v="7"/>
  </r>
  <r>
    <n v="0"/>
    <x v="38"/>
    <x v="8"/>
  </r>
  <r>
    <n v="0"/>
    <x v="38"/>
    <x v="9"/>
  </r>
  <r>
    <n v="3.28"/>
    <x v="38"/>
    <x v="10"/>
  </r>
  <r>
    <n v="0.64"/>
    <x v="38"/>
    <x v="11"/>
  </r>
  <r>
    <n v="0.79"/>
    <x v="38"/>
    <x v="0"/>
  </r>
  <r>
    <n v="14.4"/>
    <x v="38"/>
    <x v="1"/>
  </r>
  <r>
    <n v="19.45"/>
    <x v="38"/>
    <x v="2"/>
  </r>
  <r>
    <n v="11.89"/>
    <x v="39"/>
    <x v="3"/>
  </r>
  <r>
    <n v="22.86"/>
    <x v="39"/>
    <x v="4"/>
  </r>
  <r>
    <n v="19.57"/>
    <x v="39"/>
    <x v="5"/>
  </r>
  <r>
    <n v="13.36"/>
    <x v="39"/>
    <x v="6"/>
  </r>
  <r>
    <n v="5.57"/>
    <x v="39"/>
    <x v="7"/>
  </r>
  <r>
    <n v="0.34"/>
    <x v="39"/>
    <x v="8"/>
  </r>
  <r>
    <n v="3.66"/>
    <x v="39"/>
    <x v="9"/>
  </r>
  <r>
    <n v="1.94"/>
    <x v="39"/>
    <x v="10"/>
  </r>
  <r>
    <n v="1.48"/>
    <x v="39"/>
    <x v="11"/>
  </r>
  <r>
    <n v="4.0599999999999996"/>
    <x v="39"/>
    <x v="0"/>
  </r>
  <r>
    <n v="1.3"/>
    <x v="39"/>
    <x v="1"/>
  </r>
  <r>
    <n v="12.67"/>
    <x v="39"/>
    <x v="2"/>
  </r>
  <r>
    <n v="17.190000000000001"/>
    <x v="40"/>
    <x v="3"/>
  </r>
  <r>
    <n v="17"/>
    <x v="40"/>
    <x v="4"/>
  </r>
  <r>
    <n v="14.84"/>
    <x v="40"/>
    <x v="5"/>
  </r>
  <r>
    <n v="19.09"/>
    <x v="40"/>
    <x v="6"/>
  </r>
  <r>
    <n v="7.37"/>
    <x v="40"/>
    <x v="7"/>
  </r>
  <r>
    <n v="2.41"/>
    <x v="40"/>
    <x v="8"/>
  </r>
  <r>
    <n v="3.62"/>
    <x v="40"/>
    <x v="9"/>
  </r>
  <r>
    <n v="4.5"/>
    <x v="40"/>
    <x v="10"/>
  </r>
  <r>
    <n v="0"/>
    <x v="40"/>
    <x v="11"/>
  </r>
  <r>
    <n v="0.32"/>
    <x v="40"/>
    <x v="0"/>
  </r>
  <r>
    <n v="1.39"/>
    <x v="40"/>
    <x v="1"/>
  </r>
  <r>
    <n v="14.49"/>
    <x v="40"/>
    <x v="2"/>
  </r>
  <r>
    <n v="11.38"/>
    <x v="41"/>
    <x v="3"/>
  </r>
  <r>
    <n v="6.68"/>
    <x v="41"/>
    <x v="4"/>
  </r>
  <r>
    <n v="14.87"/>
    <x v="41"/>
    <x v="5"/>
  </r>
  <r>
    <n v="32.049999999999997"/>
    <x v="41"/>
    <x v="6"/>
  </r>
  <r>
    <n v="6.34"/>
    <x v="41"/>
    <x v="7"/>
  </r>
  <r>
    <n v="3.38"/>
    <x v="41"/>
    <x v="8"/>
  </r>
  <r>
    <n v="4.09"/>
    <x v="41"/>
    <x v="9"/>
  </r>
  <r>
    <n v="3.19"/>
    <x v="41"/>
    <x v="10"/>
  </r>
  <r>
    <n v="7.22"/>
    <x v="41"/>
    <x v="11"/>
  </r>
  <r>
    <n v="6.3"/>
    <x v="41"/>
    <x v="0"/>
  </r>
  <r>
    <n v="5.16"/>
    <x v="41"/>
    <x v="1"/>
  </r>
  <r>
    <n v="30.6"/>
    <x v="41"/>
    <x v="2"/>
  </r>
  <r>
    <n v="51.99"/>
    <x v="42"/>
    <x v="3"/>
  </r>
  <r>
    <n v="27.14"/>
    <x v="42"/>
    <x v="4"/>
  </r>
  <r>
    <n v="25.13"/>
    <x v="42"/>
    <x v="5"/>
  </r>
  <r>
    <n v="37.89"/>
    <x v="42"/>
    <x v="6"/>
  </r>
  <r>
    <n v="18.309999999999999"/>
    <x v="42"/>
    <x v="7"/>
  </r>
  <r>
    <n v="2.91"/>
    <x v="42"/>
    <x v="8"/>
  </r>
  <r>
    <n v="0.77"/>
    <x v="42"/>
    <x v="9"/>
  </r>
  <r>
    <n v="2.19"/>
    <x v="42"/>
    <x v="10"/>
  </r>
  <r>
    <n v="1.1599999999999999"/>
    <x v="42"/>
    <x v="11"/>
  </r>
  <r>
    <n v="16.36"/>
    <x v="42"/>
    <x v="0"/>
  </r>
  <r>
    <n v="13.94"/>
    <x v="42"/>
    <x v="1"/>
  </r>
  <r>
    <n v="17.29"/>
    <x v="42"/>
    <x v="2"/>
  </r>
  <r>
    <n v="36.9"/>
    <x v="43"/>
    <x v="3"/>
  </r>
  <r>
    <n v="22.43"/>
    <x v="43"/>
    <x v="4"/>
  </r>
  <r>
    <n v="30.01"/>
    <x v="43"/>
    <x v="5"/>
  </r>
  <r>
    <n v="24"/>
    <x v="43"/>
    <x v="6"/>
  </r>
  <r>
    <n v="15.53"/>
    <x v="43"/>
    <x v="7"/>
  </r>
  <r>
    <n v="1.17"/>
    <x v="43"/>
    <x v="8"/>
  </r>
  <r>
    <n v="0"/>
    <x v="43"/>
    <x v="9"/>
  </r>
  <r>
    <n v="0"/>
    <x v="43"/>
    <x v="10"/>
  </r>
  <r>
    <n v="1.93"/>
    <x v="43"/>
    <x v="11"/>
  </r>
  <r>
    <n v="6.42"/>
    <x v="43"/>
    <x v="0"/>
  </r>
  <r>
    <n v="7.47"/>
    <x v="43"/>
    <x v="1"/>
  </r>
  <r>
    <n v="12.62"/>
    <x v="43"/>
    <x v="2"/>
  </r>
  <r>
    <n v="20.170000000000002"/>
    <x v="44"/>
    <x v="3"/>
  </r>
  <r>
    <n v="26.87"/>
    <x v="44"/>
    <x v="4"/>
  </r>
  <r>
    <n v="38.71"/>
    <x v="44"/>
    <x v="5"/>
  </r>
  <r>
    <n v="19.149999999999999"/>
    <x v="44"/>
    <x v="6"/>
  </r>
  <r>
    <n v="9.2100000000000009"/>
    <x v="44"/>
    <x v="7"/>
  </r>
  <r>
    <n v="0.62"/>
    <x v="44"/>
    <x v="8"/>
  </r>
  <r>
    <n v="0"/>
    <x v="44"/>
    <x v="9"/>
  </r>
  <r>
    <n v="2.46"/>
    <x v="44"/>
    <x v="10"/>
  </r>
  <r>
    <n v="0.53"/>
    <x v="44"/>
    <x v="11"/>
  </r>
  <r>
    <n v="0.9"/>
    <x v="44"/>
    <x v="0"/>
  </r>
  <r>
    <n v="3.96"/>
    <x v="44"/>
    <x v="1"/>
  </r>
  <r>
    <n v="41.33"/>
    <x v="44"/>
    <x v="2"/>
  </r>
  <r>
    <n v="24.94"/>
    <x v="45"/>
    <x v="3"/>
  </r>
  <r>
    <n v="39.18"/>
    <x v="45"/>
    <x v="4"/>
  </r>
  <r>
    <n v="46.93"/>
    <x v="45"/>
    <x v="5"/>
  </r>
  <r>
    <n v="24.82"/>
    <x v="45"/>
    <x v="6"/>
  </r>
  <r>
    <n v="12.08"/>
    <x v="45"/>
    <x v="7"/>
  </r>
  <r>
    <n v="0"/>
    <x v="45"/>
    <x v="8"/>
  </r>
  <r>
    <n v="0"/>
    <x v="45"/>
    <x v="9"/>
  </r>
  <r>
    <n v="1.59"/>
    <x v="45"/>
    <x v="10"/>
  </r>
  <r>
    <n v="0.18"/>
    <x v="45"/>
    <x v="11"/>
  </r>
  <r>
    <n v="5.05"/>
    <x v="45"/>
    <x v="0"/>
  </r>
  <r>
    <n v="5.97"/>
    <x v="45"/>
    <x v="1"/>
  </r>
  <r>
    <n v="3.31"/>
    <x v="45"/>
    <x v="2"/>
  </r>
  <r>
    <n v="6.95"/>
    <x v="46"/>
    <x v="3"/>
  </r>
  <r>
    <n v="17.72"/>
    <x v="46"/>
    <x v="4"/>
  </r>
  <r>
    <n v="16.47"/>
    <x v="46"/>
    <x v="5"/>
  </r>
  <r>
    <n v="16.72"/>
    <x v="46"/>
    <x v="6"/>
  </r>
  <r>
    <n v="5.55"/>
    <x v="46"/>
    <x v="7"/>
  </r>
  <r>
    <n v="3.52"/>
    <x v="46"/>
    <x v="8"/>
  </r>
  <r>
    <n v="2.68"/>
    <x v="46"/>
    <x v="9"/>
  </r>
  <r>
    <n v="1.27"/>
    <x v="46"/>
    <x v="10"/>
  </r>
  <r>
    <n v="0.95"/>
    <x v="46"/>
    <x v="11"/>
  </r>
  <r>
    <n v="2.02"/>
    <x v="46"/>
    <x v="0"/>
  </r>
  <r>
    <n v="8.98"/>
    <x v="46"/>
    <x v="1"/>
  </r>
  <r>
    <n v="7.91"/>
    <x v="46"/>
    <x v="2"/>
  </r>
  <r>
    <n v="5.73"/>
    <x v="47"/>
    <x v="3"/>
  </r>
  <r>
    <n v="7.98"/>
    <x v="47"/>
    <x v="4"/>
  </r>
  <r>
    <n v="16.3"/>
    <x v="47"/>
    <x v="5"/>
  </r>
  <r>
    <n v="10.92"/>
    <x v="47"/>
    <x v="6"/>
  </r>
  <r>
    <n v="4.3899999999999997"/>
    <x v="47"/>
    <x v="7"/>
  </r>
  <r>
    <n v="2.42"/>
    <x v="47"/>
    <x v="8"/>
  </r>
  <r>
    <n v="1.46"/>
    <x v="47"/>
    <x v="9"/>
  </r>
  <r>
    <n v="1.89"/>
    <x v="47"/>
    <x v="10"/>
  </r>
  <r>
    <n v="1.29"/>
    <x v="47"/>
    <x v="11"/>
  </r>
  <r>
    <n v="2.42"/>
    <x v="47"/>
    <x v="0"/>
  </r>
  <r>
    <n v="5.82"/>
    <x v="47"/>
    <x v="1"/>
  </r>
  <r>
    <n v="12.22"/>
    <x v="47"/>
    <x v="2"/>
  </r>
  <r>
    <n v="28.31"/>
    <x v="48"/>
    <x v="3"/>
  </r>
  <r>
    <n v="21.02"/>
    <x v="48"/>
    <x v="4"/>
  </r>
  <r>
    <n v="30.73"/>
    <x v="48"/>
    <x v="5"/>
  </r>
  <r>
    <n v="19.850000000000001"/>
    <x v="48"/>
    <x v="6"/>
  </r>
  <r>
    <n v="9.24"/>
    <x v="48"/>
    <x v="7"/>
  </r>
  <r>
    <n v="2.33"/>
    <x v="48"/>
    <x v="8"/>
  </r>
  <r>
    <n v="2.84"/>
    <x v="48"/>
    <x v="9"/>
  </r>
  <r>
    <n v="1.58"/>
    <x v="48"/>
    <x v="10"/>
  </r>
  <r>
    <n v="1.47"/>
    <x v="48"/>
    <x v="11"/>
  </r>
  <r>
    <n v="17.649999999999999"/>
    <x v="48"/>
    <x v="0"/>
  </r>
  <r>
    <n v="18.329999999999998"/>
    <x v="48"/>
    <x v="1"/>
  </r>
  <r>
    <n v="37.159999999999997"/>
    <x v="48"/>
    <x v="2"/>
  </r>
  <r>
    <n v="30.27"/>
    <x v="49"/>
    <x v="3"/>
  </r>
  <r>
    <n v="55.91"/>
    <x v="49"/>
    <x v="4"/>
  </r>
  <r>
    <n v="34"/>
    <x v="49"/>
    <x v="5"/>
  </r>
  <r>
    <n v="12.33"/>
    <x v="49"/>
    <x v="6"/>
  </r>
  <r>
    <n v="9.6300000000000008"/>
    <x v="49"/>
    <x v="7"/>
  </r>
  <r>
    <n v="3.8"/>
    <x v="49"/>
    <x v="8"/>
  </r>
  <r>
    <n v="2.46"/>
    <x v="49"/>
    <x v="9"/>
  </r>
  <r>
    <n v="2.96"/>
    <x v="49"/>
    <x v="10"/>
  </r>
  <r>
    <n v="1.93"/>
    <x v="49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55" firstHeaderRow="1" firstDataRow="2" firstDataCol="1"/>
  <pivotFields count="3">
    <pivotField dataField="1" numFmtId="164" showAll="0"/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axis="axisCol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</pivotFields>
  <rowFields count="1">
    <field x="1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I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55" firstHeaderRow="1" firstDataRow="2" firstDataCol="1"/>
  <pivotFields count="3">
    <pivotField dataField="1" numFmtId="164" showAll="0"/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axis="axisCol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</pivotFields>
  <rowFields count="1">
    <field x="1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I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593"/>
  <sheetViews>
    <sheetView tabSelected="1" zoomScale="160" zoomScaleNormal="160" workbookViewId="0">
      <selection activeCell="G2" sqref="G2"/>
    </sheetView>
  </sheetViews>
  <sheetFormatPr defaultRowHeight="15" x14ac:dyDescent="0.25"/>
  <cols>
    <col min="1" max="1" width="46" customWidth="1"/>
    <col min="2" max="2" width="18.42578125" bestFit="1" customWidth="1"/>
    <col min="3" max="3" width="12.140625" customWidth="1"/>
    <col min="4" max="4" width="11.28515625" customWidth="1"/>
    <col min="5" max="5" width="14.28515625" customWidth="1"/>
    <col min="6" max="6" width="12.7109375" customWidth="1"/>
    <col min="7" max="7" width="12.7109375" style="55" customWidth="1"/>
    <col min="8" max="8" width="12.140625" customWidth="1"/>
    <col min="9" max="10" width="12.140625" style="55" customWidth="1"/>
    <col min="11" max="11" width="19.28515625" customWidth="1"/>
    <col min="12" max="12" width="12.42578125" customWidth="1"/>
    <col min="13" max="13" width="11.7109375" customWidth="1"/>
    <col min="15" max="15" width="12" customWidth="1"/>
    <col min="16" max="16" width="9.42578125" customWidth="1"/>
    <col min="17" max="17" width="12.140625" customWidth="1"/>
    <col min="18" max="18" width="16.140625" customWidth="1"/>
    <col min="19" max="19" width="9.5703125" bestFit="1" customWidth="1"/>
    <col min="20" max="20" width="11.7109375" customWidth="1"/>
    <col min="21" max="21" width="12.42578125" bestFit="1" customWidth="1"/>
    <col min="22" max="24" width="14.140625" customWidth="1"/>
    <col min="25" max="26" width="14.28515625" bestFit="1" customWidth="1"/>
    <col min="27" max="27" width="13.5703125" bestFit="1" customWidth="1"/>
    <col min="33" max="33" width="14.7109375" bestFit="1" customWidth="1"/>
    <col min="39" max="39" width="12.5703125" customWidth="1"/>
    <col min="42" max="42" width="10.5703125" bestFit="1" customWidth="1"/>
    <col min="43" max="43" width="12.28515625" bestFit="1" customWidth="1"/>
    <col min="44" max="44" width="10.5703125" bestFit="1" customWidth="1"/>
    <col min="46" max="47" width="10.5703125" bestFit="1" customWidth="1"/>
    <col min="48" max="48" width="13.28515625" customWidth="1"/>
    <col min="55" max="56" width="10.28515625" customWidth="1"/>
    <col min="60" max="60" width="10.5703125" bestFit="1" customWidth="1"/>
    <col min="61" max="61" width="9.5703125" bestFit="1" customWidth="1"/>
    <col min="62" max="62" width="12.28515625" bestFit="1" customWidth="1"/>
    <col min="63" max="63" width="10.5703125" bestFit="1" customWidth="1"/>
    <col min="65" max="65" width="10.5703125" bestFit="1" customWidth="1"/>
    <col min="67" max="67" width="11.28515625" bestFit="1" customWidth="1"/>
    <col min="68" max="69" width="11.28515625" customWidth="1"/>
    <col min="70" max="70" width="10.85546875" bestFit="1" customWidth="1"/>
    <col min="71" max="71" width="11.28515625" bestFit="1" customWidth="1"/>
    <col min="75" max="75" width="13.28515625" customWidth="1"/>
    <col min="76" max="77" width="10.28515625" customWidth="1"/>
    <col min="78" max="78" width="18.85546875" customWidth="1"/>
    <col min="79" max="79" width="17.140625" customWidth="1"/>
    <col min="80" max="80" width="13.28515625" customWidth="1"/>
    <col min="81" max="81" width="15.5703125" customWidth="1"/>
    <col min="86" max="86" width="13.28515625" customWidth="1"/>
    <col min="87" max="88" width="10.28515625" customWidth="1"/>
    <col min="89" max="89" width="12.7109375" customWidth="1"/>
    <col min="90" max="90" width="18.85546875" customWidth="1"/>
    <col min="91" max="91" width="17.140625" customWidth="1"/>
    <col min="92" max="92" width="13.28515625" customWidth="1"/>
    <col min="93" max="93" width="15.5703125" customWidth="1"/>
    <col min="94" max="94" width="12" bestFit="1" customWidth="1"/>
  </cols>
  <sheetData>
    <row r="1" spans="1:96" ht="18" thickBot="1" x14ac:dyDescent="0.3">
      <c r="A1" s="1" t="s">
        <v>0</v>
      </c>
      <c r="B1" s="2">
        <v>0</v>
      </c>
    </row>
    <row r="2" spans="1:96" ht="18" thickBot="1" x14ac:dyDescent="0.3">
      <c r="A2" s="3" t="s">
        <v>1</v>
      </c>
      <c r="B2" s="4">
        <v>30</v>
      </c>
    </row>
    <row r="3" spans="1:96" ht="15.75" thickBot="1" x14ac:dyDescent="0.3">
      <c r="A3" s="5"/>
      <c r="B3" s="6"/>
      <c r="E3" s="54"/>
      <c r="F3" s="74"/>
      <c r="G3" s="54"/>
      <c r="L3" s="63"/>
    </row>
    <row r="4" spans="1:96" ht="18" thickBot="1" x14ac:dyDescent="0.3">
      <c r="A4" s="1" t="s">
        <v>2</v>
      </c>
      <c r="B4" s="2">
        <v>0</v>
      </c>
      <c r="E4" s="77" t="s">
        <v>31</v>
      </c>
      <c r="F4" s="78"/>
      <c r="G4" s="10"/>
      <c r="K4" s="79" t="s">
        <v>37</v>
      </c>
      <c r="L4" s="80"/>
    </row>
    <row r="5" spans="1:96" ht="18" thickBot="1" x14ac:dyDescent="0.3">
      <c r="A5" s="7" t="s">
        <v>3</v>
      </c>
      <c r="B5" s="8">
        <v>120</v>
      </c>
      <c r="E5" s="59" t="s">
        <v>35</v>
      </c>
      <c r="F5" s="60" t="s">
        <v>36</v>
      </c>
      <c r="G5" s="55" t="s">
        <v>33</v>
      </c>
      <c r="H5" s="55" t="s">
        <v>34</v>
      </c>
      <c r="I5" s="75" t="s">
        <v>54</v>
      </c>
      <c r="K5" s="59" t="s">
        <v>35</v>
      </c>
      <c r="L5" s="60" t="s">
        <v>36</v>
      </c>
      <c r="M5" t="s">
        <v>33</v>
      </c>
      <c r="N5" t="s">
        <v>34</v>
      </c>
      <c r="O5" s="75" t="s">
        <v>54</v>
      </c>
      <c r="S5" s="81"/>
      <c r="T5" s="81"/>
      <c r="U5" s="81"/>
      <c r="V5" s="81"/>
    </row>
    <row r="6" spans="1:96" ht="21" customHeight="1" thickBot="1" x14ac:dyDescent="0.3">
      <c r="E6" s="13">
        <v>22585</v>
      </c>
      <c r="F6" s="14">
        <v>9.4600000000000009</v>
      </c>
      <c r="G6" s="55">
        <f>YEAR(E6)</f>
        <v>1961</v>
      </c>
      <c r="H6" s="55">
        <f>MONTH(E6)</f>
        <v>10</v>
      </c>
      <c r="I6" s="55">
        <v>0</v>
      </c>
      <c r="K6" s="13">
        <v>22585</v>
      </c>
      <c r="L6" s="14">
        <v>4.6943395102161913</v>
      </c>
      <c r="M6">
        <f>YEAR(K6)</f>
        <v>1961</v>
      </c>
      <c r="N6">
        <f>MONTH(K6)</f>
        <v>10</v>
      </c>
      <c r="O6" s="55">
        <v>0</v>
      </c>
      <c r="BV6" s="81"/>
      <c r="CG6" s="81"/>
    </row>
    <row r="7" spans="1:96" ht="15.75" thickBot="1" x14ac:dyDescent="0.3">
      <c r="A7" s="1" t="s">
        <v>6</v>
      </c>
      <c r="B7" s="58" t="s">
        <v>32</v>
      </c>
      <c r="E7" s="13">
        <v>22615</v>
      </c>
      <c r="F7" s="14">
        <v>15.8</v>
      </c>
      <c r="G7" s="55">
        <f t="shared" ref="G7:G70" si="0">YEAR(E7)</f>
        <v>1961</v>
      </c>
      <c r="H7" s="55">
        <f t="shared" ref="H7:H70" si="1">MONTH(E7)</f>
        <v>11</v>
      </c>
      <c r="I7" s="55">
        <v>5</v>
      </c>
      <c r="K7" s="13">
        <v>22615</v>
      </c>
      <c r="L7" s="14">
        <v>7.2328373804174779</v>
      </c>
      <c r="M7" s="53">
        <f t="shared" ref="M7:M70" si="2">YEAR(K7)</f>
        <v>1961</v>
      </c>
      <c r="N7" s="53">
        <f t="shared" ref="N7:N70" si="3">MONTH(K7)</f>
        <v>11</v>
      </c>
      <c r="O7" s="55">
        <v>2.5</v>
      </c>
      <c r="BV7" s="81"/>
      <c r="CG7" s="81"/>
    </row>
    <row r="8" spans="1:96" ht="20.25" customHeight="1" thickBot="1" x14ac:dyDescent="0.3">
      <c r="A8" s="7" t="s">
        <v>7</v>
      </c>
      <c r="B8" s="8">
        <f>0</f>
        <v>0</v>
      </c>
      <c r="E8" s="13">
        <v>22646</v>
      </c>
      <c r="F8" s="14">
        <v>14.8</v>
      </c>
      <c r="G8" s="55">
        <f t="shared" si="0"/>
        <v>1961</v>
      </c>
      <c r="H8" s="55">
        <f t="shared" si="1"/>
        <v>12</v>
      </c>
      <c r="I8" s="55">
        <v>10</v>
      </c>
      <c r="K8" s="13">
        <v>22646</v>
      </c>
      <c r="L8" s="14">
        <v>7.0349307298991528</v>
      </c>
      <c r="M8" s="53">
        <f t="shared" si="2"/>
        <v>1961</v>
      </c>
      <c r="N8" s="53">
        <f t="shared" si="3"/>
        <v>12</v>
      </c>
      <c r="O8" s="55">
        <v>5</v>
      </c>
      <c r="BV8" s="81"/>
      <c r="CG8" s="81"/>
    </row>
    <row r="9" spans="1:96" x14ac:dyDescent="0.25">
      <c r="E9" s="13">
        <v>22677</v>
      </c>
      <c r="F9" s="14">
        <v>10.54</v>
      </c>
      <c r="G9" s="55">
        <f t="shared" si="0"/>
        <v>1962</v>
      </c>
      <c r="H9" s="55">
        <f t="shared" si="1"/>
        <v>1</v>
      </c>
      <c r="I9" s="55">
        <v>15</v>
      </c>
      <c r="K9" s="13">
        <v>22677</v>
      </c>
      <c r="L9" s="14">
        <v>4.7037565662173808</v>
      </c>
      <c r="M9" s="53">
        <f t="shared" si="2"/>
        <v>1962</v>
      </c>
      <c r="N9" s="53">
        <f t="shared" si="3"/>
        <v>1</v>
      </c>
      <c r="O9" s="55">
        <v>7.5</v>
      </c>
      <c r="BV9" s="81"/>
      <c r="CG9" s="81"/>
    </row>
    <row r="10" spans="1:96" ht="15.75" thickBot="1" x14ac:dyDescent="0.3">
      <c r="A10" s="10"/>
      <c r="B10" s="10"/>
      <c r="E10" s="13">
        <v>22705</v>
      </c>
      <c r="F10" s="14">
        <v>17.3</v>
      </c>
      <c r="G10" s="55">
        <f t="shared" si="0"/>
        <v>1962</v>
      </c>
      <c r="H10" s="55">
        <f t="shared" si="1"/>
        <v>2</v>
      </c>
      <c r="I10" s="55">
        <v>20</v>
      </c>
      <c r="K10" s="13">
        <v>22705</v>
      </c>
      <c r="L10" s="14">
        <v>7.5917704562453183</v>
      </c>
      <c r="M10" s="53">
        <f t="shared" si="2"/>
        <v>1962</v>
      </c>
      <c r="N10" s="53">
        <f t="shared" si="3"/>
        <v>2</v>
      </c>
      <c r="O10" s="55">
        <v>10</v>
      </c>
    </row>
    <row r="11" spans="1:96" ht="15.75" thickBot="1" x14ac:dyDescent="0.3">
      <c r="A11" s="84" t="s">
        <v>4</v>
      </c>
      <c r="B11" s="85"/>
      <c r="E11" s="13">
        <v>22736</v>
      </c>
      <c r="F11" s="14">
        <v>53.25</v>
      </c>
      <c r="G11" s="55">
        <f t="shared" si="0"/>
        <v>1962</v>
      </c>
      <c r="H11" s="55">
        <f t="shared" si="1"/>
        <v>3</v>
      </c>
      <c r="I11" s="55">
        <v>25</v>
      </c>
      <c r="K11" s="13">
        <v>22736</v>
      </c>
      <c r="L11" s="14">
        <v>22.527913903492585</v>
      </c>
      <c r="M11" s="53">
        <f t="shared" si="2"/>
        <v>1962</v>
      </c>
      <c r="N11" s="53">
        <f t="shared" si="3"/>
        <v>3</v>
      </c>
      <c r="O11" s="55">
        <v>12.5</v>
      </c>
    </row>
    <row r="12" spans="1:96" ht="16.5" customHeight="1" thickBot="1" x14ac:dyDescent="0.3">
      <c r="A12" s="1" t="s">
        <v>8</v>
      </c>
      <c r="B12" s="57"/>
      <c r="E12" s="13">
        <v>22766</v>
      </c>
      <c r="F12" s="14">
        <v>13.54</v>
      </c>
      <c r="G12" s="55">
        <f t="shared" si="0"/>
        <v>1962</v>
      </c>
      <c r="H12" s="55">
        <f t="shared" si="1"/>
        <v>4</v>
      </c>
      <c r="I12" s="55">
        <v>30</v>
      </c>
      <c r="K12" s="13">
        <v>22766</v>
      </c>
      <c r="L12" s="14">
        <v>7.3139714769491846</v>
      </c>
      <c r="M12" s="53">
        <f t="shared" si="2"/>
        <v>1962</v>
      </c>
      <c r="N12" s="53">
        <f t="shared" si="3"/>
        <v>4</v>
      </c>
      <c r="O12" s="55">
        <v>15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H12" s="81"/>
      <c r="BI12" s="81"/>
      <c r="BJ12" s="81"/>
      <c r="BK12" s="81"/>
      <c r="BL12" s="81"/>
      <c r="BM12" s="81"/>
      <c r="BN12" s="81"/>
      <c r="BO12" s="81"/>
      <c r="BV12" s="81"/>
      <c r="BW12" s="81"/>
      <c r="BX12" s="81"/>
      <c r="BY12" s="81"/>
      <c r="BZ12" s="81"/>
      <c r="CA12" s="81"/>
      <c r="CG12" s="81"/>
      <c r="CH12" s="81"/>
      <c r="CI12" s="81"/>
      <c r="CJ12" s="81"/>
      <c r="CK12" s="81"/>
      <c r="CL12" s="81"/>
      <c r="CM12" s="81"/>
      <c r="CP12" s="81"/>
      <c r="CQ12" s="81"/>
      <c r="CR12" s="81"/>
    </row>
    <row r="13" spans="1:96" ht="27" customHeight="1" x14ac:dyDescent="0.25">
      <c r="A13" s="11" t="s">
        <v>9</v>
      </c>
      <c r="B13" s="12">
        <v>776</v>
      </c>
      <c r="E13" s="13">
        <v>22797</v>
      </c>
      <c r="F13" s="14">
        <v>6.48</v>
      </c>
      <c r="G13" s="55">
        <f t="shared" si="0"/>
        <v>1962</v>
      </c>
      <c r="H13" s="55">
        <f t="shared" si="1"/>
        <v>5</v>
      </c>
      <c r="I13" s="55">
        <v>35</v>
      </c>
      <c r="K13" s="13">
        <v>22797</v>
      </c>
      <c r="L13" s="14">
        <v>5.9843718843998337</v>
      </c>
      <c r="M13" s="53">
        <f t="shared" si="2"/>
        <v>1962</v>
      </c>
      <c r="N13" s="53">
        <f t="shared" si="3"/>
        <v>5</v>
      </c>
      <c r="O13" s="55">
        <v>17.5</v>
      </c>
    </row>
    <row r="14" spans="1:96" ht="15" customHeight="1" x14ac:dyDescent="0.25">
      <c r="A14" s="15" t="s">
        <v>10</v>
      </c>
      <c r="B14" s="16">
        <v>792</v>
      </c>
      <c r="E14" s="13">
        <v>22827</v>
      </c>
      <c r="F14" s="14">
        <v>3.33</v>
      </c>
      <c r="G14" s="55">
        <f t="shared" si="0"/>
        <v>1962</v>
      </c>
      <c r="H14" s="55">
        <f t="shared" si="1"/>
        <v>6</v>
      </c>
      <c r="I14" s="55">
        <v>40</v>
      </c>
      <c r="K14" s="13">
        <v>22827</v>
      </c>
      <c r="L14" s="14">
        <v>7.6181319201811188</v>
      </c>
      <c r="M14" s="53">
        <f t="shared" si="2"/>
        <v>1962</v>
      </c>
      <c r="N14" s="53">
        <f t="shared" si="3"/>
        <v>6</v>
      </c>
      <c r="O14" s="55">
        <v>20</v>
      </c>
    </row>
    <row r="15" spans="1:96" ht="15" customHeight="1" x14ac:dyDescent="0.25">
      <c r="A15" s="15" t="s">
        <v>11</v>
      </c>
      <c r="B15" s="16">
        <v>770</v>
      </c>
      <c r="E15" s="13">
        <v>22858</v>
      </c>
      <c r="F15" s="14">
        <v>1.65</v>
      </c>
      <c r="G15" s="55">
        <f t="shared" si="0"/>
        <v>1962</v>
      </c>
      <c r="H15" s="55">
        <f t="shared" si="1"/>
        <v>7</v>
      </c>
      <c r="I15" s="55">
        <v>45</v>
      </c>
      <c r="K15" s="13">
        <v>22858</v>
      </c>
      <c r="L15" s="14">
        <v>8.48271633310749</v>
      </c>
      <c r="M15" s="53">
        <f t="shared" si="2"/>
        <v>1962</v>
      </c>
      <c r="N15" s="53">
        <f t="shared" si="3"/>
        <v>7</v>
      </c>
      <c r="O15" s="55">
        <v>22.5</v>
      </c>
    </row>
    <row r="16" spans="1:96" ht="15.75" customHeight="1" x14ac:dyDescent="0.25">
      <c r="A16" s="15" t="s">
        <v>12</v>
      </c>
      <c r="B16" s="16">
        <v>8.5500000000000007</v>
      </c>
      <c r="E16" s="13">
        <v>22889</v>
      </c>
      <c r="F16" s="14">
        <v>2.57</v>
      </c>
      <c r="G16" s="55">
        <f t="shared" si="0"/>
        <v>1962</v>
      </c>
      <c r="H16" s="55">
        <f t="shared" si="1"/>
        <v>8</v>
      </c>
      <c r="I16" s="55">
        <v>50</v>
      </c>
      <c r="K16" s="13">
        <v>22889</v>
      </c>
      <c r="L16" s="14">
        <v>7.4368696056322605</v>
      </c>
      <c r="M16" s="53">
        <f t="shared" si="2"/>
        <v>1962</v>
      </c>
      <c r="N16" s="53">
        <f t="shared" si="3"/>
        <v>8</v>
      </c>
      <c r="O16" s="55">
        <v>25</v>
      </c>
    </row>
    <row r="17" spans="1:15" ht="15.75" thickBot="1" x14ac:dyDescent="0.3">
      <c r="A17" s="17" t="s">
        <v>13</v>
      </c>
      <c r="B17" s="18">
        <v>1.21</v>
      </c>
      <c r="E17" s="13">
        <v>22919</v>
      </c>
      <c r="F17" s="14">
        <v>9.2100000000000009</v>
      </c>
      <c r="G17" s="55">
        <f t="shared" si="0"/>
        <v>1962</v>
      </c>
      <c r="H17" s="55">
        <f t="shared" si="1"/>
        <v>9</v>
      </c>
      <c r="I17" s="55">
        <v>55</v>
      </c>
      <c r="K17" s="13">
        <v>22919</v>
      </c>
      <c r="L17" s="14">
        <v>5.3043716116373991</v>
      </c>
      <c r="M17" s="53">
        <f t="shared" si="2"/>
        <v>1962</v>
      </c>
      <c r="N17" s="53">
        <f t="shared" si="3"/>
        <v>9</v>
      </c>
      <c r="O17" s="55">
        <v>27.5</v>
      </c>
    </row>
    <row r="18" spans="1:15" ht="15.75" thickBot="1" x14ac:dyDescent="0.3">
      <c r="A18" s="19" t="s">
        <v>14</v>
      </c>
      <c r="B18" s="20">
        <v>783</v>
      </c>
      <c r="E18" s="13">
        <v>22950</v>
      </c>
      <c r="F18" s="14">
        <v>19.48</v>
      </c>
      <c r="G18" s="55">
        <f t="shared" si="0"/>
        <v>1962</v>
      </c>
      <c r="H18" s="55">
        <f t="shared" si="1"/>
        <v>10</v>
      </c>
      <c r="I18" s="55">
        <v>60</v>
      </c>
      <c r="K18" s="13">
        <v>22950</v>
      </c>
      <c r="L18" s="14">
        <v>8.3654706080296393</v>
      </c>
      <c r="M18" s="53">
        <f t="shared" si="2"/>
        <v>1962</v>
      </c>
      <c r="N18" s="53">
        <f t="shared" si="3"/>
        <v>10</v>
      </c>
      <c r="O18" s="55">
        <v>30</v>
      </c>
    </row>
    <row r="19" spans="1:15" ht="15.75" thickBot="1" x14ac:dyDescent="0.3">
      <c r="A19" s="17" t="s">
        <v>15</v>
      </c>
      <c r="B19" s="21"/>
      <c r="E19" s="13">
        <v>22980</v>
      </c>
      <c r="F19" s="14">
        <v>54.02</v>
      </c>
      <c r="G19" s="55">
        <f t="shared" si="0"/>
        <v>1962</v>
      </c>
      <c r="H19" s="55">
        <f t="shared" si="1"/>
        <v>11</v>
      </c>
      <c r="I19" s="55">
        <v>65</v>
      </c>
      <c r="K19" s="13">
        <v>22980</v>
      </c>
      <c r="L19" s="14">
        <v>22.809918687387338</v>
      </c>
      <c r="M19" s="53">
        <f t="shared" si="2"/>
        <v>1962</v>
      </c>
      <c r="N19" s="53">
        <f t="shared" si="3"/>
        <v>11</v>
      </c>
      <c r="O19" s="55">
        <v>32.5</v>
      </c>
    </row>
    <row r="20" spans="1:15" ht="15.75" thickBot="1" x14ac:dyDescent="0.3">
      <c r="A20" s="19" t="s">
        <v>16</v>
      </c>
      <c r="B20" s="21"/>
      <c r="E20" s="13">
        <v>23011</v>
      </c>
      <c r="F20" s="14">
        <v>63.89</v>
      </c>
      <c r="G20" s="55">
        <f t="shared" si="0"/>
        <v>1962</v>
      </c>
      <c r="H20" s="55">
        <f t="shared" si="1"/>
        <v>12</v>
      </c>
      <c r="I20" s="55">
        <v>70</v>
      </c>
      <c r="K20" s="13">
        <v>23011</v>
      </c>
      <c r="L20" s="14">
        <v>28.235919905657443</v>
      </c>
      <c r="M20" s="53">
        <f t="shared" si="2"/>
        <v>1962</v>
      </c>
      <c r="N20" s="53">
        <f t="shared" si="3"/>
        <v>12</v>
      </c>
      <c r="O20" s="55">
        <v>35</v>
      </c>
    </row>
    <row r="21" spans="1:15" x14ac:dyDescent="0.25">
      <c r="E21" s="13">
        <v>23042</v>
      </c>
      <c r="F21" s="14">
        <v>51.59</v>
      </c>
      <c r="G21" s="55">
        <f t="shared" si="0"/>
        <v>1963</v>
      </c>
      <c r="H21" s="55">
        <f t="shared" si="1"/>
        <v>1</v>
      </c>
      <c r="I21" s="55">
        <v>75</v>
      </c>
      <c r="K21" s="13">
        <v>23042</v>
      </c>
      <c r="L21" s="14">
        <v>21.176514390424288</v>
      </c>
      <c r="M21" s="53">
        <f t="shared" si="2"/>
        <v>1963</v>
      </c>
      <c r="N21" s="53">
        <f t="shared" si="3"/>
        <v>1</v>
      </c>
      <c r="O21" s="55">
        <v>37.5</v>
      </c>
    </row>
    <row r="22" spans="1:15" ht="15.75" thickBot="1" x14ac:dyDescent="0.3">
      <c r="E22" s="13">
        <v>23070</v>
      </c>
      <c r="F22" s="14">
        <v>83.52</v>
      </c>
      <c r="G22" s="55">
        <f t="shared" si="0"/>
        <v>1963</v>
      </c>
      <c r="H22" s="55">
        <f t="shared" si="1"/>
        <v>2</v>
      </c>
      <c r="I22" s="55">
        <v>80</v>
      </c>
      <c r="K22" s="13">
        <v>23070</v>
      </c>
      <c r="L22" s="14">
        <v>36.361610870077186</v>
      </c>
      <c r="M22" s="53">
        <f t="shared" si="2"/>
        <v>1963</v>
      </c>
      <c r="N22" s="53">
        <f t="shared" si="3"/>
        <v>2</v>
      </c>
      <c r="O22" s="55"/>
    </row>
    <row r="23" spans="1:15" ht="15.75" thickBot="1" x14ac:dyDescent="0.3">
      <c r="A23" s="82" t="s">
        <v>5</v>
      </c>
      <c r="B23" s="83"/>
      <c r="E23" s="13">
        <v>23101</v>
      </c>
      <c r="F23" s="14">
        <v>31.33</v>
      </c>
      <c r="G23" s="55">
        <f t="shared" si="0"/>
        <v>1963</v>
      </c>
      <c r="H23" s="55">
        <f t="shared" si="1"/>
        <v>3</v>
      </c>
      <c r="I23" s="55">
        <v>85</v>
      </c>
      <c r="K23" s="13">
        <v>23101</v>
      </c>
      <c r="L23" s="14">
        <v>13.864106409913468</v>
      </c>
      <c r="M23" s="53">
        <f t="shared" si="2"/>
        <v>1963</v>
      </c>
      <c r="N23" s="53">
        <f t="shared" si="3"/>
        <v>3</v>
      </c>
      <c r="O23" s="55"/>
    </row>
    <row r="24" spans="1:15" ht="15.75" thickBot="1" x14ac:dyDescent="0.3">
      <c r="A24" s="7" t="s">
        <v>8</v>
      </c>
      <c r="B24" s="56"/>
      <c r="E24" s="13">
        <v>23131</v>
      </c>
      <c r="F24" s="14">
        <v>23.09</v>
      </c>
      <c r="G24" s="55">
        <f t="shared" si="0"/>
        <v>1963</v>
      </c>
      <c r="H24" s="55">
        <f t="shared" si="1"/>
        <v>4</v>
      </c>
      <c r="K24" s="13">
        <v>23131</v>
      </c>
      <c r="L24" s="14">
        <v>11.137262358825955</v>
      </c>
      <c r="M24" s="53">
        <f t="shared" si="2"/>
        <v>1963</v>
      </c>
      <c r="N24" s="53">
        <f t="shared" si="3"/>
        <v>4</v>
      </c>
    </row>
    <row r="25" spans="1:15" x14ac:dyDescent="0.25">
      <c r="A25" s="22" t="s">
        <v>9</v>
      </c>
      <c r="B25" s="23">
        <v>800</v>
      </c>
      <c r="E25" s="13">
        <v>23162</v>
      </c>
      <c r="F25" s="14">
        <v>24.55</v>
      </c>
      <c r="G25" s="55">
        <f t="shared" si="0"/>
        <v>1963</v>
      </c>
      <c r="H25" s="55">
        <f t="shared" si="1"/>
        <v>5</v>
      </c>
      <c r="K25" s="13">
        <v>23162</v>
      </c>
      <c r="L25" s="14">
        <v>13.30757077945842</v>
      </c>
      <c r="M25" s="53">
        <f t="shared" si="2"/>
        <v>1963</v>
      </c>
      <c r="N25" s="53">
        <f t="shared" si="3"/>
        <v>5</v>
      </c>
    </row>
    <row r="26" spans="1:15" x14ac:dyDescent="0.25">
      <c r="A26" s="24" t="s">
        <v>10</v>
      </c>
      <c r="B26" s="25">
        <v>840</v>
      </c>
      <c r="E26" s="13">
        <v>23192</v>
      </c>
      <c r="F26" s="14">
        <v>5.08</v>
      </c>
      <c r="G26" s="55">
        <f t="shared" si="0"/>
        <v>1963</v>
      </c>
      <c r="H26" s="55">
        <f t="shared" si="1"/>
        <v>6</v>
      </c>
      <c r="K26" s="13">
        <v>23192</v>
      </c>
      <c r="L26" s="14">
        <v>7.9355031312334319</v>
      </c>
      <c r="M26" s="53">
        <f t="shared" si="2"/>
        <v>1963</v>
      </c>
      <c r="N26" s="53">
        <f t="shared" si="3"/>
        <v>6</v>
      </c>
    </row>
    <row r="27" spans="1:15" x14ac:dyDescent="0.25">
      <c r="A27" s="24" t="s">
        <v>11</v>
      </c>
      <c r="B27" s="25">
        <v>790</v>
      </c>
      <c r="E27" s="13">
        <v>23223</v>
      </c>
      <c r="F27" s="14">
        <v>0.4</v>
      </c>
      <c r="G27" s="55">
        <f t="shared" si="0"/>
        <v>1963</v>
      </c>
      <c r="H27" s="55">
        <f t="shared" si="1"/>
        <v>7</v>
      </c>
      <c r="K27" s="13">
        <v>23223</v>
      </c>
      <c r="L27" s="14">
        <v>8.0164167818982452</v>
      </c>
      <c r="M27" s="53">
        <f t="shared" si="2"/>
        <v>1963</v>
      </c>
      <c r="N27" s="53">
        <f t="shared" si="3"/>
        <v>7</v>
      </c>
    </row>
    <row r="28" spans="1:15" x14ac:dyDescent="0.25">
      <c r="A28" s="24" t="s">
        <v>12</v>
      </c>
      <c r="B28" s="25">
        <v>5</v>
      </c>
      <c r="E28" s="13">
        <v>23254</v>
      </c>
      <c r="F28" s="14">
        <v>0.86</v>
      </c>
      <c r="G28" s="55">
        <f t="shared" si="0"/>
        <v>1963</v>
      </c>
      <c r="H28" s="55">
        <f t="shared" si="1"/>
        <v>8</v>
      </c>
      <c r="K28" s="13">
        <v>23254</v>
      </c>
      <c r="L28" s="14">
        <v>6.7728161421084394</v>
      </c>
      <c r="M28" s="53">
        <f t="shared" si="2"/>
        <v>1963</v>
      </c>
      <c r="N28" s="53">
        <f t="shared" si="3"/>
        <v>8</v>
      </c>
    </row>
    <row r="29" spans="1:15" ht="15.75" thickBot="1" x14ac:dyDescent="0.3">
      <c r="A29" s="26" t="s">
        <v>13</v>
      </c>
      <c r="B29" s="27">
        <v>0.84</v>
      </c>
      <c r="E29" s="13">
        <v>23284</v>
      </c>
      <c r="F29" s="14">
        <v>0.48</v>
      </c>
      <c r="G29" s="55">
        <f t="shared" si="0"/>
        <v>1963</v>
      </c>
      <c r="H29" s="55">
        <f t="shared" si="1"/>
        <v>9</v>
      </c>
      <c r="K29" s="13">
        <v>23284</v>
      </c>
      <c r="L29" s="14">
        <v>1.6204300526126594</v>
      </c>
      <c r="M29" s="53">
        <f t="shared" si="2"/>
        <v>1963</v>
      </c>
      <c r="N29" s="53">
        <f t="shared" si="3"/>
        <v>9</v>
      </c>
    </row>
    <row r="30" spans="1:15" ht="15.75" thickBot="1" x14ac:dyDescent="0.3">
      <c r="A30" s="28" t="s">
        <v>14</v>
      </c>
      <c r="B30" s="29">
        <v>819</v>
      </c>
      <c r="E30" s="13">
        <v>23315</v>
      </c>
      <c r="F30" s="14">
        <v>14.66</v>
      </c>
      <c r="G30" s="55">
        <f t="shared" si="0"/>
        <v>1963</v>
      </c>
      <c r="H30" s="55">
        <f t="shared" si="1"/>
        <v>10</v>
      </c>
      <c r="K30" s="13">
        <v>23315</v>
      </c>
      <c r="L30" s="14">
        <v>6.8219823006252005</v>
      </c>
      <c r="M30" s="53">
        <f t="shared" si="2"/>
        <v>1963</v>
      </c>
      <c r="N30" s="53">
        <f t="shared" si="3"/>
        <v>10</v>
      </c>
    </row>
    <row r="31" spans="1:15" ht="15.75" thickBot="1" x14ac:dyDescent="0.3">
      <c r="A31" s="26" t="s">
        <v>15</v>
      </c>
      <c r="B31" s="27"/>
      <c r="E31" s="13">
        <v>23345</v>
      </c>
      <c r="F31" s="14">
        <v>4.2300000000000004</v>
      </c>
      <c r="G31" s="55">
        <f t="shared" si="0"/>
        <v>1963</v>
      </c>
      <c r="H31" s="55">
        <f t="shared" si="1"/>
        <v>11</v>
      </c>
      <c r="K31" s="13">
        <v>23345</v>
      </c>
      <c r="L31" s="14">
        <v>2.3944189478880915</v>
      </c>
      <c r="M31" s="53">
        <f t="shared" si="2"/>
        <v>1963</v>
      </c>
      <c r="N31" s="53">
        <f t="shared" si="3"/>
        <v>11</v>
      </c>
    </row>
    <row r="32" spans="1:15" ht="15.75" thickBot="1" x14ac:dyDescent="0.3">
      <c r="A32" s="28" t="s">
        <v>16</v>
      </c>
      <c r="B32" s="27"/>
      <c r="E32" s="13">
        <v>23376</v>
      </c>
      <c r="F32" s="14">
        <v>54.96</v>
      </c>
      <c r="G32" s="55">
        <f t="shared" si="0"/>
        <v>1963</v>
      </c>
      <c r="H32" s="55">
        <f t="shared" si="1"/>
        <v>12</v>
      </c>
      <c r="K32" s="13">
        <v>23376</v>
      </c>
      <c r="L32" s="14">
        <v>24.608487752996965</v>
      </c>
      <c r="M32" s="53">
        <f t="shared" si="2"/>
        <v>1963</v>
      </c>
      <c r="N32" s="53">
        <f t="shared" si="3"/>
        <v>12</v>
      </c>
    </row>
    <row r="33" spans="1:14" x14ac:dyDescent="0.25">
      <c r="E33" s="13">
        <v>23407</v>
      </c>
      <c r="F33" s="14">
        <v>10.35</v>
      </c>
      <c r="G33" s="55">
        <f t="shared" si="0"/>
        <v>1964</v>
      </c>
      <c r="H33" s="55">
        <f t="shared" si="1"/>
        <v>1</v>
      </c>
      <c r="K33" s="13">
        <v>23407</v>
      </c>
      <c r="L33" s="14">
        <v>4.6356355538505802</v>
      </c>
      <c r="M33" s="53">
        <f t="shared" si="2"/>
        <v>1964</v>
      </c>
      <c r="N33" s="53">
        <f t="shared" si="3"/>
        <v>1</v>
      </c>
    </row>
    <row r="34" spans="1:14" ht="15.75" thickBot="1" x14ac:dyDescent="0.3">
      <c r="A34" s="9"/>
      <c r="B34" s="9"/>
      <c r="E34" s="13">
        <v>23436</v>
      </c>
      <c r="F34" s="14">
        <v>23.68</v>
      </c>
      <c r="G34" s="55">
        <f t="shared" si="0"/>
        <v>1964</v>
      </c>
      <c r="H34" s="55">
        <f t="shared" si="1"/>
        <v>2</v>
      </c>
      <c r="K34" s="13">
        <v>23436</v>
      </c>
      <c r="L34" s="14">
        <v>10.650020951967162</v>
      </c>
      <c r="M34" s="53">
        <f t="shared" si="2"/>
        <v>1964</v>
      </c>
      <c r="N34" s="53">
        <f t="shared" si="3"/>
        <v>2</v>
      </c>
    </row>
    <row r="35" spans="1:14" ht="30.75" thickBot="1" x14ac:dyDescent="0.3">
      <c r="A35" s="30" t="s">
        <v>17</v>
      </c>
      <c r="B35" s="31">
        <v>53</v>
      </c>
      <c r="E35" s="13">
        <v>23467</v>
      </c>
      <c r="F35" s="14">
        <v>31.81</v>
      </c>
      <c r="G35" s="55">
        <f t="shared" si="0"/>
        <v>1964</v>
      </c>
      <c r="H35" s="55">
        <f t="shared" si="1"/>
        <v>3</v>
      </c>
      <c r="K35" s="13">
        <v>23467</v>
      </c>
      <c r="L35" s="14">
        <v>13.342258372710303</v>
      </c>
      <c r="M35" s="53">
        <f t="shared" si="2"/>
        <v>1964</v>
      </c>
      <c r="N35" s="53">
        <f t="shared" si="3"/>
        <v>3</v>
      </c>
    </row>
    <row r="36" spans="1:14" ht="15.75" thickBot="1" x14ac:dyDescent="0.3">
      <c r="A36" s="30" t="s">
        <v>18</v>
      </c>
      <c r="B36" s="32">
        <v>200</v>
      </c>
      <c r="E36" s="13">
        <v>23497</v>
      </c>
      <c r="F36" s="14">
        <v>11.77</v>
      </c>
      <c r="G36" s="55">
        <f t="shared" si="0"/>
        <v>1964</v>
      </c>
      <c r="H36" s="55">
        <f t="shared" si="1"/>
        <v>4</v>
      </c>
      <c r="K36" s="13">
        <v>23497</v>
      </c>
      <c r="L36" s="14">
        <v>6.6344370801315886</v>
      </c>
      <c r="M36" s="53">
        <f t="shared" si="2"/>
        <v>1964</v>
      </c>
      <c r="N36" s="53">
        <f t="shared" si="3"/>
        <v>4</v>
      </c>
    </row>
    <row r="37" spans="1:14" ht="15.75" thickBot="1" x14ac:dyDescent="0.3">
      <c r="A37" s="30" t="s">
        <v>19</v>
      </c>
      <c r="B37" s="33">
        <v>0.23</v>
      </c>
      <c r="E37" s="13">
        <v>23528</v>
      </c>
      <c r="F37" s="14">
        <v>9.06</v>
      </c>
      <c r="G37" s="55">
        <f t="shared" si="0"/>
        <v>1964</v>
      </c>
      <c r="H37" s="55">
        <f t="shared" si="1"/>
        <v>5</v>
      </c>
      <c r="K37" s="13">
        <v>23528</v>
      </c>
      <c r="L37" s="14">
        <v>7.2143703937432786</v>
      </c>
      <c r="M37" s="53">
        <f t="shared" si="2"/>
        <v>1964</v>
      </c>
      <c r="N37" s="53">
        <f t="shared" si="3"/>
        <v>5</v>
      </c>
    </row>
    <row r="38" spans="1:14" ht="15.75" thickBot="1" x14ac:dyDescent="0.3">
      <c r="E38" s="13">
        <v>23558</v>
      </c>
      <c r="F38" s="14">
        <v>7.31</v>
      </c>
      <c r="G38" s="55">
        <f t="shared" si="0"/>
        <v>1964</v>
      </c>
      <c r="H38" s="55">
        <f t="shared" si="1"/>
        <v>6</v>
      </c>
      <c r="K38" s="13">
        <v>23558</v>
      </c>
      <c r="L38" s="14">
        <v>9.3511702584008205</v>
      </c>
      <c r="M38" s="53">
        <f t="shared" si="2"/>
        <v>1964</v>
      </c>
      <c r="N38" s="53">
        <f t="shared" si="3"/>
        <v>6</v>
      </c>
    </row>
    <row r="39" spans="1:14" ht="30.75" thickBot="1" x14ac:dyDescent="0.3">
      <c r="A39" s="34" t="s">
        <v>20</v>
      </c>
      <c r="B39" s="35">
        <v>70</v>
      </c>
      <c r="E39" s="13">
        <v>23589</v>
      </c>
      <c r="F39" s="14">
        <v>2.15</v>
      </c>
      <c r="G39" s="55">
        <f t="shared" si="0"/>
        <v>1964</v>
      </c>
      <c r="H39" s="55">
        <f t="shared" si="1"/>
        <v>7</v>
      </c>
      <c r="K39" s="13">
        <v>23589</v>
      </c>
      <c r="L39" s="14">
        <v>8.7328952307585261</v>
      </c>
      <c r="M39" s="53">
        <f t="shared" si="2"/>
        <v>1964</v>
      </c>
      <c r="N39" s="53">
        <f t="shared" si="3"/>
        <v>7</v>
      </c>
    </row>
    <row r="40" spans="1:14" ht="15.75" thickBot="1" x14ac:dyDescent="0.3">
      <c r="A40" s="34" t="s">
        <v>21</v>
      </c>
      <c r="B40" s="36">
        <v>470</v>
      </c>
      <c r="E40" s="13">
        <v>23620</v>
      </c>
      <c r="F40" s="14">
        <v>2.5</v>
      </c>
      <c r="G40" s="55">
        <f t="shared" si="0"/>
        <v>1964</v>
      </c>
      <c r="H40" s="55">
        <f t="shared" si="1"/>
        <v>8</v>
      </c>
      <c r="K40" s="13">
        <v>23620</v>
      </c>
      <c r="L40" s="14">
        <v>7.7447516834848704</v>
      </c>
      <c r="M40" s="53">
        <f t="shared" si="2"/>
        <v>1964</v>
      </c>
      <c r="N40" s="53">
        <f t="shared" si="3"/>
        <v>8</v>
      </c>
    </row>
    <row r="41" spans="1:14" ht="15.75" thickBot="1" x14ac:dyDescent="0.3">
      <c r="A41" s="34" t="s">
        <v>22</v>
      </c>
      <c r="B41" s="37">
        <v>0.24</v>
      </c>
      <c r="E41" s="13">
        <v>23650</v>
      </c>
      <c r="F41" s="14">
        <v>0.81</v>
      </c>
      <c r="G41" s="55">
        <f t="shared" si="0"/>
        <v>1964</v>
      </c>
      <c r="H41" s="55">
        <f t="shared" si="1"/>
        <v>9</v>
      </c>
      <c r="K41" s="13">
        <v>23650</v>
      </c>
      <c r="L41" s="14">
        <v>1.6767315235950175</v>
      </c>
      <c r="M41" s="53">
        <f t="shared" si="2"/>
        <v>1964</v>
      </c>
      <c r="N41" s="53">
        <f t="shared" si="3"/>
        <v>9</v>
      </c>
    </row>
    <row r="42" spans="1:14" ht="15.75" thickBot="1" x14ac:dyDescent="0.3">
      <c r="E42" s="13">
        <v>23681</v>
      </c>
      <c r="F42" s="14">
        <v>7.98</v>
      </c>
      <c r="G42" s="55">
        <f t="shared" si="0"/>
        <v>1964</v>
      </c>
      <c r="H42" s="55">
        <f t="shared" si="1"/>
        <v>10</v>
      </c>
      <c r="K42" s="13">
        <v>23681</v>
      </c>
      <c r="L42" s="14">
        <v>3.6798040697784504</v>
      </c>
      <c r="M42" s="53">
        <f t="shared" si="2"/>
        <v>1964</v>
      </c>
      <c r="N42" s="53">
        <f t="shared" si="3"/>
        <v>10</v>
      </c>
    </row>
    <row r="43" spans="1:14" ht="15.75" thickBot="1" x14ac:dyDescent="0.3">
      <c r="A43" s="38" t="s">
        <v>23</v>
      </c>
      <c r="B43" s="39">
        <v>100000</v>
      </c>
      <c r="E43" s="13">
        <v>23711</v>
      </c>
      <c r="F43" s="14">
        <v>18.079999999999998</v>
      </c>
      <c r="G43" s="55">
        <f t="shared" si="0"/>
        <v>1964</v>
      </c>
      <c r="H43" s="55">
        <f t="shared" si="1"/>
        <v>11</v>
      </c>
      <c r="K43" s="13">
        <v>23711</v>
      </c>
      <c r="L43" s="14">
        <v>8.0817397741390504</v>
      </c>
      <c r="M43" s="53">
        <f t="shared" si="2"/>
        <v>1964</v>
      </c>
      <c r="N43" s="53">
        <f t="shared" si="3"/>
        <v>11</v>
      </c>
    </row>
    <row r="44" spans="1:14" ht="15.75" thickBot="1" x14ac:dyDescent="0.3">
      <c r="A44" s="38" t="s">
        <v>24</v>
      </c>
      <c r="B44" s="40">
        <v>55000</v>
      </c>
      <c r="E44" s="13">
        <v>23742</v>
      </c>
      <c r="F44" s="14">
        <v>35.6</v>
      </c>
      <c r="G44" s="55">
        <f t="shared" si="0"/>
        <v>1964</v>
      </c>
      <c r="H44" s="55">
        <f t="shared" si="1"/>
        <v>12</v>
      </c>
      <c r="K44" s="13">
        <v>23742</v>
      </c>
      <c r="L44" s="14">
        <v>15.057345463185522</v>
      </c>
      <c r="M44" s="53">
        <f t="shared" si="2"/>
        <v>1964</v>
      </c>
      <c r="N44" s="53">
        <f t="shared" si="3"/>
        <v>12</v>
      </c>
    </row>
    <row r="45" spans="1:14" ht="15.75" thickBot="1" x14ac:dyDescent="0.3">
      <c r="A45" s="38" t="s">
        <v>25</v>
      </c>
      <c r="B45" s="41">
        <v>110000</v>
      </c>
      <c r="E45" s="13">
        <v>23773</v>
      </c>
      <c r="F45" s="14">
        <v>22.78</v>
      </c>
      <c r="G45" s="55">
        <f t="shared" si="0"/>
        <v>1965</v>
      </c>
      <c r="H45" s="55">
        <f t="shared" si="1"/>
        <v>1</v>
      </c>
      <c r="K45" s="13">
        <v>23773</v>
      </c>
      <c r="L45" s="14">
        <v>9.8355664071060538</v>
      </c>
      <c r="M45" s="53">
        <f t="shared" si="2"/>
        <v>1965</v>
      </c>
      <c r="N45" s="53">
        <f t="shared" si="3"/>
        <v>1</v>
      </c>
    </row>
    <row r="46" spans="1:14" ht="15.75" thickBot="1" x14ac:dyDescent="0.3">
      <c r="B46" s="42"/>
      <c r="E46" s="13">
        <v>23801</v>
      </c>
      <c r="F46" s="14">
        <v>20.93</v>
      </c>
      <c r="G46" s="55">
        <f t="shared" si="0"/>
        <v>1965</v>
      </c>
      <c r="H46" s="55">
        <f t="shared" si="1"/>
        <v>2</v>
      </c>
      <c r="K46" s="13">
        <v>23801</v>
      </c>
      <c r="L46" s="14">
        <v>8.9089407051301865</v>
      </c>
      <c r="M46" s="53">
        <f t="shared" si="2"/>
        <v>1965</v>
      </c>
      <c r="N46" s="53">
        <f t="shared" si="3"/>
        <v>2</v>
      </c>
    </row>
    <row r="47" spans="1:14" ht="17.25" x14ac:dyDescent="0.25">
      <c r="A47" s="43" t="s">
        <v>26</v>
      </c>
      <c r="B47" s="44">
        <v>320000</v>
      </c>
      <c r="E47" s="13">
        <v>23832</v>
      </c>
      <c r="F47" s="14">
        <v>25.23</v>
      </c>
      <c r="G47" s="55">
        <f t="shared" si="0"/>
        <v>1965</v>
      </c>
      <c r="H47" s="55">
        <f t="shared" si="1"/>
        <v>3</v>
      </c>
      <c r="K47" s="13">
        <v>23832</v>
      </c>
      <c r="L47" s="14">
        <v>11.58951699714256</v>
      </c>
      <c r="M47" s="53">
        <f t="shared" si="2"/>
        <v>1965</v>
      </c>
      <c r="N47" s="53">
        <f t="shared" si="3"/>
        <v>3</v>
      </c>
    </row>
    <row r="48" spans="1:14" x14ac:dyDescent="0.25">
      <c r="A48" s="45" t="s">
        <v>27</v>
      </c>
      <c r="B48" s="46">
        <v>320000</v>
      </c>
      <c r="E48" s="13">
        <v>23862</v>
      </c>
      <c r="F48" s="14">
        <v>31.75</v>
      </c>
      <c r="G48" s="55">
        <f t="shared" si="0"/>
        <v>1965</v>
      </c>
      <c r="H48" s="55">
        <f t="shared" si="1"/>
        <v>4</v>
      </c>
      <c r="K48" s="13">
        <v>23862</v>
      </c>
      <c r="L48" s="14">
        <v>14.805981843045464</v>
      </c>
      <c r="M48" s="53">
        <f t="shared" si="2"/>
        <v>1965</v>
      </c>
      <c r="N48" s="53">
        <f t="shared" si="3"/>
        <v>4</v>
      </c>
    </row>
    <row r="49" spans="1:14" ht="17.25" x14ac:dyDescent="0.25">
      <c r="A49" s="45" t="s">
        <v>28</v>
      </c>
      <c r="B49" s="47">
        <v>180000</v>
      </c>
      <c r="E49" s="13">
        <v>23893</v>
      </c>
      <c r="F49" s="14">
        <v>16.14</v>
      </c>
      <c r="G49" s="55">
        <f t="shared" si="0"/>
        <v>1965</v>
      </c>
      <c r="H49" s="55">
        <f t="shared" si="1"/>
        <v>5</v>
      </c>
      <c r="K49" s="13">
        <v>23893</v>
      </c>
      <c r="L49" s="14">
        <v>9.7288094664360116</v>
      </c>
      <c r="M49" s="53">
        <f t="shared" si="2"/>
        <v>1965</v>
      </c>
      <c r="N49" s="53">
        <f t="shared" si="3"/>
        <v>5</v>
      </c>
    </row>
    <row r="50" spans="1:14" ht="15.75" thickBot="1" x14ac:dyDescent="0.3">
      <c r="A50" s="48" t="s">
        <v>29</v>
      </c>
      <c r="B50" s="49">
        <v>180000</v>
      </c>
      <c r="E50" s="13">
        <v>23923</v>
      </c>
      <c r="F50" s="14">
        <v>7.57</v>
      </c>
      <c r="G50" s="55">
        <f t="shared" si="0"/>
        <v>1965</v>
      </c>
      <c r="H50" s="55">
        <f t="shared" si="1"/>
        <v>6</v>
      </c>
      <c r="K50" s="13">
        <v>23923</v>
      </c>
      <c r="L50" s="14">
        <v>9.5611794380548503</v>
      </c>
      <c r="M50" s="53">
        <f t="shared" si="2"/>
        <v>1965</v>
      </c>
      <c r="N50" s="53">
        <f t="shared" si="3"/>
        <v>6</v>
      </c>
    </row>
    <row r="51" spans="1:14" ht="15.75" thickBot="1" x14ac:dyDescent="0.3">
      <c r="A51" s="48" t="s">
        <v>30</v>
      </c>
      <c r="B51" s="49">
        <v>80000</v>
      </c>
      <c r="E51" s="13">
        <v>23954</v>
      </c>
      <c r="F51" s="14">
        <v>3.91</v>
      </c>
      <c r="G51" s="55">
        <f t="shared" si="0"/>
        <v>1965</v>
      </c>
      <c r="H51" s="55">
        <f t="shared" si="1"/>
        <v>7</v>
      </c>
      <c r="K51" s="13">
        <v>23954</v>
      </c>
      <c r="L51" s="14">
        <v>8.9427522022098334</v>
      </c>
      <c r="M51" s="53">
        <f t="shared" si="2"/>
        <v>1965</v>
      </c>
      <c r="N51" s="53">
        <f t="shared" si="3"/>
        <v>7</v>
      </c>
    </row>
    <row r="52" spans="1:14" x14ac:dyDescent="0.25">
      <c r="B52" s="50"/>
      <c r="E52" s="13">
        <v>23985</v>
      </c>
      <c r="F52" s="14">
        <v>3.71</v>
      </c>
      <c r="G52" s="55">
        <f t="shared" si="0"/>
        <v>1965</v>
      </c>
      <c r="H52" s="55">
        <f t="shared" si="1"/>
        <v>8</v>
      </c>
      <c r="K52" s="13">
        <v>23985</v>
      </c>
      <c r="L52" s="14">
        <v>8.6094989605989962</v>
      </c>
      <c r="M52" s="53">
        <f t="shared" si="2"/>
        <v>1965</v>
      </c>
      <c r="N52" s="53">
        <f t="shared" si="3"/>
        <v>8</v>
      </c>
    </row>
    <row r="53" spans="1:14" x14ac:dyDescent="0.25">
      <c r="B53" s="51"/>
      <c r="E53" s="13">
        <v>24015</v>
      </c>
      <c r="F53" s="14">
        <v>3.66</v>
      </c>
      <c r="G53" s="55">
        <f t="shared" si="0"/>
        <v>1965</v>
      </c>
      <c r="H53" s="55">
        <f t="shared" si="1"/>
        <v>9</v>
      </c>
      <c r="K53" s="13">
        <v>24015</v>
      </c>
      <c r="L53" s="14">
        <v>2.9754474477294166</v>
      </c>
      <c r="M53" s="53">
        <f t="shared" si="2"/>
        <v>1965</v>
      </c>
      <c r="N53" s="53">
        <f t="shared" si="3"/>
        <v>9</v>
      </c>
    </row>
    <row r="54" spans="1:14" x14ac:dyDescent="0.25">
      <c r="E54" s="13">
        <v>24046</v>
      </c>
      <c r="F54" s="14">
        <v>2.8</v>
      </c>
      <c r="G54" s="55">
        <f t="shared" si="0"/>
        <v>1965</v>
      </c>
      <c r="H54" s="55">
        <f t="shared" si="1"/>
        <v>10</v>
      </c>
      <c r="K54" s="13">
        <v>24046</v>
      </c>
      <c r="L54" s="14">
        <v>1.7021672061426507</v>
      </c>
      <c r="M54" s="53">
        <f t="shared" si="2"/>
        <v>1965</v>
      </c>
      <c r="N54" s="53">
        <f t="shared" si="3"/>
        <v>10</v>
      </c>
    </row>
    <row r="55" spans="1:14" x14ac:dyDescent="0.25">
      <c r="E55" s="13">
        <v>24076</v>
      </c>
      <c r="F55" s="14">
        <v>14.27</v>
      </c>
      <c r="G55" s="55">
        <f t="shared" si="0"/>
        <v>1965</v>
      </c>
      <c r="H55" s="55">
        <f t="shared" si="1"/>
        <v>11</v>
      </c>
      <c r="K55" s="13">
        <v>24076</v>
      </c>
      <c r="L55" s="14">
        <v>6.5374390426602016</v>
      </c>
      <c r="M55" s="53">
        <f t="shared" si="2"/>
        <v>1965</v>
      </c>
      <c r="N55" s="53">
        <f t="shared" si="3"/>
        <v>11</v>
      </c>
    </row>
    <row r="56" spans="1:14" x14ac:dyDescent="0.25">
      <c r="E56" s="13">
        <v>24107</v>
      </c>
      <c r="F56" s="14">
        <v>28.61</v>
      </c>
      <c r="G56" s="55">
        <f t="shared" si="0"/>
        <v>1965</v>
      </c>
      <c r="H56" s="55">
        <f t="shared" si="1"/>
        <v>12</v>
      </c>
      <c r="K56" s="13">
        <v>24107</v>
      </c>
      <c r="L56" s="14">
        <v>11.986616575016088</v>
      </c>
      <c r="M56" s="53">
        <f t="shared" si="2"/>
        <v>1965</v>
      </c>
      <c r="N56" s="53">
        <f t="shared" si="3"/>
        <v>12</v>
      </c>
    </row>
    <row r="57" spans="1:14" x14ac:dyDescent="0.25">
      <c r="E57" s="13">
        <v>24138</v>
      </c>
      <c r="F57" s="14">
        <v>38.450000000000003</v>
      </c>
      <c r="G57" s="55">
        <f t="shared" si="0"/>
        <v>1966</v>
      </c>
      <c r="H57" s="55">
        <f t="shared" si="1"/>
        <v>1</v>
      </c>
      <c r="K57" s="13">
        <v>24138</v>
      </c>
      <c r="L57" s="14">
        <v>15.984691274959504</v>
      </c>
      <c r="M57" s="53">
        <f t="shared" si="2"/>
        <v>1966</v>
      </c>
      <c r="N57" s="53">
        <f t="shared" si="3"/>
        <v>1</v>
      </c>
    </row>
    <row r="58" spans="1:14" x14ac:dyDescent="0.25">
      <c r="E58" s="13">
        <v>24166</v>
      </c>
      <c r="F58" s="14">
        <v>17.16</v>
      </c>
      <c r="G58" s="55">
        <f t="shared" si="0"/>
        <v>1966</v>
      </c>
      <c r="H58" s="55">
        <f t="shared" si="1"/>
        <v>2</v>
      </c>
      <c r="K58" s="13">
        <v>24166</v>
      </c>
      <c r="L58" s="14">
        <v>7.9690667186075812</v>
      </c>
      <c r="M58" s="53">
        <f t="shared" si="2"/>
        <v>1966</v>
      </c>
      <c r="N58" s="53">
        <f t="shared" si="3"/>
        <v>2</v>
      </c>
    </row>
    <row r="59" spans="1:14" x14ac:dyDescent="0.25">
      <c r="E59" s="13">
        <v>24197</v>
      </c>
      <c r="F59" s="14">
        <v>24.8</v>
      </c>
      <c r="G59" s="55">
        <f t="shared" si="0"/>
        <v>1966</v>
      </c>
      <c r="H59" s="55">
        <f t="shared" si="1"/>
        <v>3</v>
      </c>
      <c r="K59" s="13">
        <v>24197</v>
      </c>
      <c r="L59" s="14">
        <v>10.796893242254416</v>
      </c>
      <c r="M59" s="53">
        <f t="shared" si="2"/>
        <v>1966</v>
      </c>
      <c r="N59" s="53">
        <f t="shared" si="3"/>
        <v>3</v>
      </c>
    </row>
    <row r="60" spans="1:14" x14ac:dyDescent="0.25">
      <c r="E60" s="13">
        <v>24227</v>
      </c>
      <c r="F60" s="14">
        <v>15.41</v>
      </c>
      <c r="G60" s="55">
        <f t="shared" si="0"/>
        <v>1966</v>
      </c>
      <c r="H60" s="55">
        <f t="shared" si="1"/>
        <v>4</v>
      </c>
      <c r="K60" s="13">
        <v>24227</v>
      </c>
      <c r="L60" s="14">
        <v>8.4920299131164363</v>
      </c>
      <c r="M60" s="53">
        <f t="shared" si="2"/>
        <v>1966</v>
      </c>
      <c r="N60" s="53">
        <f t="shared" si="3"/>
        <v>4</v>
      </c>
    </row>
    <row r="61" spans="1:14" x14ac:dyDescent="0.25">
      <c r="E61" s="13">
        <v>24258</v>
      </c>
      <c r="F61" s="14">
        <v>15.66</v>
      </c>
      <c r="G61" s="55">
        <f t="shared" si="0"/>
        <v>1966</v>
      </c>
      <c r="H61" s="55">
        <f t="shared" si="1"/>
        <v>5</v>
      </c>
      <c r="K61" s="13">
        <v>24258</v>
      </c>
      <c r="L61" s="14">
        <v>9.2801374950715942</v>
      </c>
      <c r="M61" s="53">
        <f t="shared" si="2"/>
        <v>1966</v>
      </c>
      <c r="N61" s="53">
        <f t="shared" si="3"/>
        <v>5</v>
      </c>
    </row>
    <row r="62" spans="1:14" x14ac:dyDescent="0.25">
      <c r="E62" s="13">
        <v>24288</v>
      </c>
      <c r="F62" s="14">
        <v>6.07</v>
      </c>
      <c r="G62" s="55">
        <f t="shared" si="0"/>
        <v>1966</v>
      </c>
      <c r="H62" s="55">
        <f t="shared" si="1"/>
        <v>6</v>
      </c>
      <c r="K62" s="13">
        <v>24288</v>
      </c>
      <c r="L62" s="14">
        <v>8.8562753712281719</v>
      </c>
      <c r="M62" s="53">
        <f t="shared" si="2"/>
        <v>1966</v>
      </c>
      <c r="N62" s="53">
        <f t="shared" si="3"/>
        <v>6</v>
      </c>
    </row>
    <row r="63" spans="1:14" x14ac:dyDescent="0.25">
      <c r="E63" s="13">
        <v>24319</v>
      </c>
      <c r="F63" s="14">
        <v>1.1299999999999999</v>
      </c>
      <c r="G63" s="55">
        <f t="shared" si="0"/>
        <v>1966</v>
      </c>
      <c r="H63" s="55">
        <f t="shared" si="1"/>
        <v>7</v>
      </c>
      <c r="K63" s="13">
        <v>24319</v>
      </c>
      <c r="L63" s="14">
        <v>8.1214785641092675</v>
      </c>
      <c r="M63" s="53">
        <f t="shared" si="2"/>
        <v>1966</v>
      </c>
      <c r="N63" s="53">
        <f t="shared" si="3"/>
        <v>7</v>
      </c>
    </row>
    <row r="64" spans="1:14" x14ac:dyDescent="0.25">
      <c r="E64" s="13">
        <v>24350</v>
      </c>
      <c r="F64" s="14">
        <v>0.02</v>
      </c>
      <c r="G64" s="55">
        <f t="shared" si="0"/>
        <v>1966</v>
      </c>
      <c r="H64" s="55">
        <f t="shared" si="1"/>
        <v>8</v>
      </c>
      <c r="K64" s="13">
        <v>24350</v>
      </c>
      <c r="L64" s="14">
        <v>6.6303146475371149</v>
      </c>
      <c r="M64" s="53">
        <f t="shared" si="2"/>
        <v>1966</v>
      </c>
      <c r="N64" s="53">
        <f t="shared" si="3"/>
        <v>8</v>
      </c>
    </row>
    <row r="65" spans="5:14" x14ac:dyDescent="0.25">
      <c r="E65" s="13">
        <v>24380</v>
      </c>
      <c r="F65" s="14">
        <v>2.7</v>
      </c>
      <c r="G65" s="55">
        <f t="shared" si="0"/>
        <v>1966</v>
      </c>
      <c r="H65" s="55">
        <f t="shared" si="1"/>
        <v>9</v>
      </c>
      <c r="K65" s="13">
        <v>24380</v>
      </c>
      <c r="L65" s="14">
        <v>2.4218162930185709</v>
      </c>
      <c r="M65" s="53">
        <f t="shared" si="2"/>
        <v>1966</v>
      </c>
      <c r="N65" s="53">
        <f t="shared" si="3"/>
        <v>9</v>
      </c>
    </row>
    <row r="66" spans="5:14" x14ac:dyDescent="0.25">
      <c r="E66" s="13">
        <v>24411</v>
      </c>
      <c r="F66" s="14">
        <v>2.63</v>
      </c>
      <c r="G66" s="55">
        <f t="shared" si="0"/>
        <v>1966</v>
      </c>
      <c r="H66" s="55">
        <f t="shared" si="1"/>
        <v>10</v>
      </c>
      <c r="K66" s="13">
        <v>24411</v>
      </c>
      <c r="L66" s="14">
        <v>1.6338151759868387</v>
      </c>
      <c r="M66" s="53">
        <f t="shared" si="2"/>
        <v>1966</v>
      </c>
      <c r="N66" s="53">
        <f t="shared" si="3"/>
        <v>10</v>
      </c>
    </row>
    <row r="67" spans="5:14" x14ac:dyDescent="0.25">
      <c r="E67" s="13">
        <v>24441</v>
      </c>
      <c r="F67" s="14">
        <v>36.1</v>
      </c>
      <c r="G67" s="55">
        <f t="shared" si="0"/>
        <v>1966</v>
      </c>
      <c r="H67" s="55">
        <f t="shared" si="1"/>
        <v>11</v>
      </c>
      <c r="K67" s="13">
        <v>24441</v>
      </c>
      <c r="L67" s="14">
        <v>15.542545889335317</v>
      </c>
      <c r="M67" s="53">
        <f t="shared" si="2"/>
        <v>1966</v>
      </c>
      <c r="N67" s="53">
        <f t="shared" si="3"/>
        <v>11</v>
      </c>
    </row>
    <row r="68" spans="5:14" x14ac:dyDescent="0.25">
      <c r="E68" s="13">
        <v>24472</v>
      </c>
      <c r="F68" s="14">
        <v>34.57</v>
      </c>
      <c r="G68" s="55">
        <f t="shared" si="0"/>
        <v>1966</v>
      </c>
      <c r="H68" s="55">
        <f t="shared" si="1"/>
        <v>12</v>
      </c>
      <c r="K68" s="13">
        <v>24472</v>
      </c>
      <c r="L68" s="14">
        <v>14.60465392747737</v>
      </c>
      <c r="M68" s="53">
        <f t="shared" si="2"/>
        <v>1966</v>
      </c>
      <c r="N68" s="53">
        <f t="shared" si="3"/>
        <v>12</v>
      </c>
    </row>
    <row r="69" spans="5:14" x14ac:dyDescent="0.25">
      <c r="E69" s="13">
        <v>24503</v>
      </c>
      <c r="F69" s="14">
        <v>24.59</v>
      </c>
      <c r="G69" s="55">
        <f t="shared" si="0"/>
        <v>1967</v>
      </c>
      <c r="H69" s="55">
        <f t="shared" si="1"/>
        <v>1</v>
      </c>
      <c r="K69" s="13">
        <v>24503</v>
      </c>
      <c r="L69" s="14">
        <v>10.869186302006995</v>
      </c>
      <c r="M69" s="53">
        <f t="shared" si="2"/>
        <v>1967</v>
      </c>
      <c r="N69" s="53">
        <f t="shared" si="3"/>
        <v>1</v>
      </c>
    </row>
    <row r="70" spans="5:14" x14ac:dyDescent="0.25">
      <c r="E70" s="13">
        <v>24531</v>
      </c>
      <c r="F70" s="14">
        <v>8.6199999999999992</v>
      </c>
      <c r="G70" s="55">
        <f t="shared" si="0"/>
        <v>1967</v>
      </c>
      <c r="H70" s="55">
        <f t="shared" si="1"/>
        <v>2</v>
      </c>
      <c r="K70" s="13">
        <v>24531</v>
      </c>
      <c r="L70" s="14">
        <v>4.242626169508414</v>
      </c>
      <c r="M70" s="53">
        <f t="shared" si="2"/>
        <v>1967</v>
      </c>
      <c r="N70" s="53">
        <f t="shared" si="3"/>
        <v>2</v>
      </c>
    </row>
    <row r="71" spans="5:14" x14ac:dyDescent="0.25">
      <c r="E71" s="13">
        <v>24562</v>
      </c>
      <c r="F71" s="14">
        <v>14.16</v>
      </c>
      <c r="G71" s="55">
        <f t="shared" ref="G71:G134" si="4">YEAR(E71)</f>
        <v>1967</v>
      </c>
      <c r="H71" s="55">
        <f t="shared" ref="H71:H134" si="5">MONTH(E71)</f>
        <v>3</v>
      </c>
      <c r="K71" s="13">
        <v>24562</v>
      </c>
      <c r="L71" s="14">
        <v>6.521330622663676</v>
      </c>
      <c r="M71" s="53">
        <f t="shared" ref="M71:M134" si="6">YEAR(K71)</f>
        <v>1967</v>
      </c>
      <c r="N71" s="53">
        <f t="shared" ref="N71:N134" si="7">MONTH(K71)</f>
        <v>3</v>
      </c>
    </row>
    <row r="72" spans="5:14" x14ac:dyDescent="0.25">
      <c r="E72" s="13">
        <v>24592</v>
      </c>
      <c r="F72" s="14">
        <v>15.75</v>
      </c>
      <c r="G72" s="55">
        <f t="shared" si="4"/>
        <v>1967</v>
      </c>
      <c r="H72" s="55">
        <f t="shared" si="5"/>
        <v>4</v>
      </c>
      <c r="K72" s="13">
        <v>24592</v>
      </c>
      <c r="L72" s="14">
        <v>8.4196318606683374</v>
      </c>
      <c r="M72" s="53">
        <f t="shared" si="6"/>
        <v>1967</v>
      </c>
      <c r="N72" s="53">
        <f t="shared" si="7"/>
        <v>4</v>
      </c>
    </row>
    <row r="73" spans="5:14" x14ac:dyDescent="0.25">
      <c r="E73" s="13">
        <v>24623</v>
      </c>
      <c r="F73" s="14">
        <v>9.81</v>
      </c>
      <c r="G73" s="55">
        <f t="shared" si="4"/>
        <v>1967</v>
      </c>
      <c r="H73" s="55">
        <f t="shared" si="5"/>
        <v>5</v>
      </c>
      <c r="K73" s="13">
        <v>24623</v>
      </c>
      <c r="L73" s="14">
        <v>7.5406438475379973</v>
      </c>
      <c r="M73" s="53">
        <f t="shared" si="6"/>
        <v>1967</v>
      </c>
      <c r="N73" s="53">
        <f t="shared" si="7"/>
        <v>5</v>
      </c>
    </row>
    <row r="74" spans="5:14" x14ac:dyDescent="0.25">
      <c r="E74" s="13">
        <v>24653</v>
      </c>
      <c r="F74" s="14">
        <v>3.92</v>
      </c>
      <c r="G74" s="55">
        <f t="shared" si="4"/>
        <v>1967</v>
      </c>
      <c r="H74" s="55">
        <f t="shared" si="5"/>
        <v>6</v>
      </c>
      <c r="K74" s="13">
        <v>24653</v>
      </c>
      <c r="L74" s="14">
        <v>7.4258463753095274</v>
      </c>
      <c r="M74" s="53">
        <f t="shared" si="6"/>
        <v>1967</v>
      </c>
      <c r="N74" s="53">
        <f t="shared" si="7"/>
        <v>6</v>
      </c>
    </row>
    <row r="75" spans="5:14" x14ac:dyDescent="0.25">
      <c r="E75" s="13">
        <v>24684</v>
      </c>
      <c r="F75" s="14">
        <v>5.95</v>
      </c>
      <c r="G75" s="55">
        <f t="shared" si="4"/>
        <v>1967</v>
      </c>
      <c r="H75" s="55">
        <f t="shared" si="5"/>
        <v>7</v>
      </c>
      <c r="K75" s="13">
        <v>24684</v>
      </c>
      <c r="L75" s="14">
        <v>9.8517844997372759</v>
      </c>
      <c r="M75" s="53">
        <f t="shared" si="6"/>
        <v>1967</v>
      </c>
      <c r="N75" s="53">
        <f t="shared" si="7"/>
        <v>7</v>
      </c>
    </row>
    <row r="76" spans="5:14" x14ac:dyDescent="0.25">
      <c r="E76" s="13">
        <v>24715</v>
      </c>
      <c r="F76" s="14">
        <v>4.29</v>
      </c>
      <c r="G76" s="55">
        <f t="shared" si="4"/>
        <v>1967</v>
      </c>
      <c r="H76" s="55">
        <f t="shared" si="5"/>
        <v>8</v>
      </c>
      <c r="K76" s="13">
        <v>24715</v>
      </c>
      <c r="L76" s="14">
        <v>8.1851757369761913</v>
      </c>
      <c r="M76" s="53">
        <f t="shared" si="6"/>
        <v>1967</v>
      </c>
      <c r="N76" s="53">
        <f t="shared" si="7"/>
        <v>8</v>
      </c>
    </row>
    <row r="77" spans="5:14" x14ac:dyDescent="0.25">
      <c r="E77" s="13">
        <v>24745</v>
      </c>
      <c r="F77" s="14">
        <v>5.27</v>
      </c>
      <c r="G77" s="55">
        <f t="shared" si="4"/>
        <v>1967</v>
      </c>
      <c r="H77" s="55">
        <f t="shared" si="5"/>
        <v>9</v>
      </c>
      <c r="K77" s="13">
        <v>24745</v>
      </c>
      <c r="L77" s="14">
        <v>3.5516038763471678</v>
      </c>
      <c r="M77" s="53">
        <f t="shared" si="6"/>
        <v>1967</v>
      </c>
      <c r="N77" s="53">
        <f t="shared" si="7"/>
        <v>9</v>
      </c>
    </row>
    <row r="78" spans="5:14" x14ac:dyDescent="0.25">
      <c r="E78" s="13">
        <v>24776</v>
      </c>
      <c r="F78" s="14">
        <v>4.3600000000000003</v>
      </c>
      <c r="G78" s="55">
        <f t="shared" si="4"/>
        <v>1967</v>
      </c>
      <c r="H78" s="55">
        <f t="shared" si="5"/>
        <v>10</v>
      </c>
      <c r="K78" s="13">
        <v>24776</v>
      </c>
      <c r="L78" s="14">
        <v>2.4317537320642293</v>
      </c>
      <c r="M78" s="53">
        <f t="shared" si="6"/>
        <v>1967</v>
      </c>
      <c r="N78" s="53">
        <f t="shared" si="7"/>
        <v>10</v>
      </c>
    </row>
    <row r="79" spans="5:14" x14ac:dyDescent="0.25">
      <c r="E79" s="13">
        <v>24806</v>
      </c>
      <c r="F79" s="14">
        <v>5.0999999999999996</v>
      </c>
      <c r="G79" s="55">
        <f t="shared" si="4"/>
        <v>1967</v>
      </c>
      <c r="H79" s="55">
        <f t="shared" si="5"/>
        <v>11</v>
      </c>
      <c r="K79" s="13">
        <v>24806</v>
      </c>
      <c r="L79" s="14">
        <v>2.7530412945884066</v>
      </c>
      <c r="M79" s="53">
        <f t="shared" si="6"/>
        <v>1967</v>
      </c>
      <c r="N79" s="53">
        <f t="shared" si="7"/>
        <v>11</v>
      </c>
    </row>
    <row r="80" spans="5:14" x14ac:dyDescent="0.25">
      <c r="E80" s="13">
        <v>24837</v>
      </c>
      <c r="F80" s="14">
        <v>26.43</v>
      </c>
      <c r="G80" s="55">
        <f t="shared" si="4"/>
        <v>1967</v>
      </c>
      <c r="H80" s="55">
        <f t="shared" si="5"/>
        <v>12</v>
      </c>
      <c r="K80" s="13">
        <v>24837</v>
      </c>
      <c r="L80" s="14">
        <v>12.018877600940383</v>
      </c>
      <c r="M80" s="53">
        <f t="shared" si="6"/>
        <v>1967</v>
      </c>
      <c r="N80" s="53">
        <f t="shared" si="7"/>
        <v>12</v>
      </c>
    </row>
    <row r="81" spans="5:14" x14ac:dyDescent="0.25">
      <c r="E81" s="13">
        <v>24868</v>
      </c>
      <c r="F81" s="14">
        <v>38.03</v>
      </c>
      <c r="G81" s="55">
        <f t="shared" si="4"/>
        <v>1968</v>
      </c>
      <c r="H81" s="55">
        <f t="shared" si="5"/>
        <v>1</v>
      </c>
      <c r="K81" s="13">
        <v>24868</v>
      </c>
      <c r="L81" s="14">
        <v>16.274070755912547</v>
      </c>
      <c r="M81" s="53">
        <f t="shared" si="6"/>
        <v>1968</v>
      </c>
      <c r="N81" s="53">
        <f t="shared" si="7"/>
        <v>1</v>
      </c>
    </row>
    <row r="82" spans="5:14" x14ac:dyDescent="0.25">
      <c r="E82" s="13">
        <v>24897</v>
      </c>
      <c r="F82" s="14">
        <v>32.79</v>
      </c>
      <c r="G82" s="55">
        <f t="shared" si="4"/>
        <v>1968</v>
      </c>
      <c r="H82" s="55">
        <f t="shared" si="5"/>
        <v>2</v>
      </c>
      <c r="K82" s="13">
        <v>24897</v>
      </c>
      <c r="L82" s="14">
        <v>14.91003350227211</v>
      </c>
      <c r="M82" s="53">
        <f t="shared" si="6"/>
        <v>1968</v>
      </c>
      <c r="N82" s="53">
        <f t="shared" si="7"/>
        <v>2</v>
      </c>
    </row>
    <row r="83" spans="5:14" x14ac:dyDescent="0.25">
      <c r="E83" s="13">
        <v>24928</v>
      </c>
      <c r="F83" s="14">
        <v>27.1</v>
      </c>
      <c r="G83" s="55">
        <f t="shared" si="4"/>
        <v>1968</v>
      </c>
      <c r="H83" s="55">
        <f t="shared" si="5"/>
        <v>3</v>
      </c>
      <c r="K83" s="13">
        <v>24928</v>
      </c>
      <c r="L83" s="14">
        <v>11.792432215972989</v>
      </c>
      <c r="M83" s="53">
        <f t="shared" si="6"/>
        <v>1968</v>
      </c>
      <c r="N83" s="53">
        <f t="shared" si="7"/>
        <v>3</v>
      </c>
    </row>
    <row r="84" spans="5:14" x14ac:dyDescent="0.25">
      <c r="E84" s="13">
        <v>24958</v>
      </c>
      <c r="F84" s="14">
        <v>17.02</v>
      </c>
      <c r="G84" s="55">
        <f t="shared" si="4"/>
        <v>1968</v>
      </c>
      <c r="H84" s="55">
        <f t="shared" si="5"/>
        <v>4</v>
      </c>
      <c r="K84" s="13">
        <v>24958</v>
      </c>
      <c r="L84" s="14">
        <v>8.9858456382673673</v>
      </c>
      <c r="M84" s="53">
        <f t="shared" si="6"/>
        <v>1968</v>
      </c>
      <c r="N84" s="53">
        <f t="shared" si="7"/>
        <v>4</v>
      </c>
    </row>
    <row r="85" spans="5:14" x14ac:dyDescent="0.25">
      <c r="E85" s="13">
        <v>24989</v>
      </c>
      <c r="F85" s="14">
        <v>16.05</v>
      </c>
      <c r="G85" s="55">
        <f t="shared" si="4"/>
        <v>1968</v>
      </c>
      <c r="H85" s="55">
        <f t="shared" si="5"/>
        <v>5</v>
      </c>
      <c r="K85" s="13">
        <v>24989</v>
      </c>
      <c r="L85" s="14">
        <v>10.210329047641231</v>
      </c>
      <c r="M85" s="53">
        <f t="shared" si="6"/>
        <v>1968</v>
      </c>
      <c r="N85" s="53">
        <f t="shared" si="7"/>
        <v>5</v>
      </c>
    </row>
    <row r="86" spans="5:14" x14ac:dyDescent="0.25">
      <c r="E86" s="13">
        <v>25019</v>
      </c>
      <c r="F86" s="14">
        <v>8.24</v>
      </c>
      <c r="G86" s="55">
        <f t="shared" si="4"/>
        <v>1968</v>
      </c>
      <c r="H86" s="55">
        <f t="shared" si="5"/>
        <v>6</v>
      </c>
      <c r="K86" s="13">
        <v>25019</v>
      </c>
      <c r="L86" s="14">
        <v>9.8647252145498463</v>
      </c>
      <c r="M86" s="53">
        <f t="shared" si="6"/>
        <v>1968</v>
      </c>
      <c r="N86" s="53">
        <f t="shared" si="7"/>
        <v>6</v>
      </c>
    </row>
    <row r="87" spans="5:14" x14ac:dyDescent="0.25">
      <c r="E87" s="13">
        <v>25050</v>
      </c>
      <c r="F87" s="14">
        <v>2.13</v>
      </c>
      <c r="G87" s="55">
        <f t="shared" si="4"/>
        <v>1968</v>
      </c>
      <c r="H87" s="55">
        <f t="shared" si="5"/>
        <v>7</v>
      </c>
      <c r="K87" s="13">
        <v>25050</v>
      </c>
      <c r="L87" s="14">
        <v>8.4231864712339561</v>
      </c>
      <c r="M87" s="53">
        <f t="shared" si="6"/>
        <v>1968</v>
      </c>
      <c r="N87" s="53">
        <f t="shared" si="7"/>
        <v>7</v>
      </c>
    </row>
    <row r="88" spans="5:14" x14ac:dyDescent="0.25">
      <c r="E88" s="13">
        <v>25081</v>
      </c>
      <c r="F88" s="14">
        <v>2.2799999999999998</v>
      </c>
      <c r="G88" s="55">
        <f t="shared" si="4"/>
        <v>1968</v>
      </c>
      <c r="H88" s="55">
        <f t="shared" si="5"/>
        <v>8</v>
      </c>
      <c r="K88" s="13">
        <v>25081</v>
      </c>
      <c r="L88" s="14">
        <v>7.9855809180723138</v>
      </c>
      <c r="M88" s="53">
        <f t="shared" si="6"/>
        <v>1968</v>
      </c>
      <c r="N88" s="53">
        <f t="shared" si="7"/>
        <v>8</v>
      </c>
    </row>
    <row r="89" spans="5:14" x14ac:dyDescent="0.25">
      <c r="E89" s="13">
        <v>25111</v>
      </c>
      <c r="F89" s="14">
        <v>2.19</v>
      </c>
      <c r="G89" s="55">
        <f t="shared" si="4"/>
        <v>1968</v>
      </c>
      <c r="H89" s="55">
        <f t="shared" si="5"/>
        <v>9</v>
      </c>
      <c r="K89" s="13">
        <v>25111</v>
      </c>
      <c r="L89" s="14">
        <v>2.3987040452003132</v>
      </c>
      <c r="M89" s="53">
        <f t="shared" si="6"/>
        <v>1968</v>
      </c>
      <c r="N89" s="53">
        <f t="shared" si="7"/>
        <v>9</v>
      </c>
    </row>
    <row r="90" spans="5:14" x14ac:dyDescent="0.25">
      <c r="E90" s="13">
        <v>25142</v>
      </c>
      <c r="F90" s="14">
        <v>7.68</v>
      </c>
      <c r="G90" s="55">
        <f t="shared" si="4"/>
        <v>1968</v>
      </c>
      <c r="H90" s="55">
        <f t="shared" si="5"/>
        <v>10</v>
      </c>
      <c r="K90" s="13">
        <v>25142</v>
      </c>
      <c r="L90" s="14">
        <v>3.7273132681079622</v>
      </c>
      <c r="M90" s="53">
        <f t="shared" si="6"/>
        <v>1968</v>
      </c>
      <c r="N90" s="53">
        <f t="shared" si="7"/>
        <v>10</v>
      </c>
    </row>
    <row r="91" spans="5:14" x14ac:dyDescent="0.25">
      <c r="E91" s="13">
        <v>25172</v>
      </c>
      <c r="F91" s="14">
        <v>16.100000000000001</v>
      </c>
      <c r="G91" s="55">
        <f t="shared" si="4"/>
        <v>1968</v>
      </c>
      <c r="H91" s="55">
        <f t="shared" si="5"/>
        <v>11</v>
      </c>
      <c r="K91" s="13">
        <v>25172</v>
      </c>
      <c r="L91" s="14">
        <v>7.5918731543213491</v>
      </c>
      <c r="M91" s="53">
        <f t="shared" si="6"/>
        <v>1968</v>
      </c>
      <c r="N91" s="53">
        <f t="shared" si="7"/>
        <v>11</v>
      </c>
    </row>
    <row r="92" spans="5:14" x14ac:dyDescent="0.25">
      <c r="E92" s="13">
        <v>25203</v>
      </c>
      <c r="F92" s="14">
        <v>55.99</v>
      </c>
      <c r="G92" s="55">
        <f t="shared" si="4"/>
        <v>1968</v>
      </c>
      <c r="H92" s="55">
        <f t="shared" si="5"/>
        <v>12</v>
      </c>
      <c r="K92" s="13">
        <v>25203</v>
      </c>
      <c r="L92" s="14">
        <v>25.08900727601343</v>
      </c>
      <c r="M92" s="53">
        <f t="shared" si="6"/>
        <v>1968</v>
      </c>
      <c r="N92" s="53">
        <f t="shared" si="7"/>
        <v>12</v>
      </c>
    </row>
    <row r="93" spans="5:14" x14ac:dyDescent="0.25">
      <c r="E93" s="13">
        <v>25234</v>
      </c>
      <c r="F93" s="14">
        <v>33.67</v>
      </c>
      <c r="G93" s="55">
        <f t="shared" si="4"/>
        <v>1969</v>
      </c>
      <c r="H93" s="55">
        <f t="shared" si="5"/>
        <v>1</v>
      </c>
      <c r="K93" s="13">
        <v>25234</v>
      </c>
      <c r="L93" s="14">
        <v>14.392677347068826</v>
      </c>
      <c r="M93" s="53">
        <f t="shared" si="6"/>
        <v>1969</v>
      </c>
      <c r="N93" s="53">
        <f t="shared" si="7"/>
        <v>1</v>
      </c>
    </row>
    <row r="94" spans="5:14" x14ac:dyDescent="0.25">
      <c r="E94" s="13">
        <v>25262</v>
      </c>
      <c r="F94" s="14">
        <v>29.96</v>
      </c>
      <c r="G94" s="55">
        <f t="shared" si="4"/>
        <v>1969</v>
      </c>
      <c r="H94" s="55">
        <f t="shared" si="5"/>
        <v>2</v>
      </c>
      <c r="K94" s="13">
        <v>25262</v>
      </c>
      <c r="L94" s="14">
        <v>13.08096560747371</v>
      </c>
      <c r="M94" s="53">
        <f t="shared" si="6"/>
        <v>1969</v>
      </c>
      <c r="N94" s="53">
        <f t="shared" si="7"/>
        <v>2</v>
      </c>
    </row>
    <row r="95" spans="5:14" x14ac:dyDescent="0.25">
      <c r="E95" s="13">
        <v>25293</v>
      </c>
      <c r="F95" s="14">
        <v>41.28</v>
      </c>
      <c r="G95" s="55">
        <f t="shared" si="4"/>
        <v>1969</v>
      </c>
      <c r="H95" s="55">
        <f t="shared" si="5"/>
        <v>3</v>
      </c>
      <c r="K95" s="13">
        <v>25293</v>
      </c>
      <c r="L95" s="14">
        <v>17.327372291641545</v>
      </c>
      <c r="M95" s="53">
        <f t="shared" si="6"/>
        <v>1969</v>
      </c>
      <c r="N95" s="53">
        <f t="shared" si="7"/>
        <v>3</v>
      </c>
    </row>
    <row r="96" spans="5:14" x14ac:dyDescent="0.25">
      <c r="E96" s="13">
        <v>25323</v>
      </c>
      <c r="F96" s="14">
        <v>15.77</v>
      </c>
      <c r="G96" s="55">
        <f t="shared" si="4"/>
        <v>1969</v>
      </c>
      <c r="H96" s="55">
        <f t="shared" si="5"/>
        <v>4</v>
      </c>
      <c r="K96" s="13">
        <v>25323</v>
      </c>
      <c r="L96" s="14">
        <v>8.3801075594765191</v>
      </c>
      <c r="M96" s="53">
        <f t="shared" si="6"/>
        <v>1969</v>
      </c>
      <c r="N96" s="53">
        <f t="shared" si="7"/>
        <v>4</v>
      </c>
    </row>
    <row r="97" spans="5:14" x14ac:dyDescent="0.25">
      <c r="E97" s="13">
        <v>25354</v>
      </c>
      <c r="F97" s="14">
        <v>12.31</v>
      </c>
      <c r="G97" s="55">
        <f t="shared" si="4"/>
        <v>1969</v>
      </c>
      <c r="H97" s="55">
        <f t="shared" si="5"/>
        <v>5</v>
      </c>
      <c r="K97" s="13">
        <v>25354</v>
      </c>
      <c r="L97" s="14">
        <v>7.8499868644449098</v>
      </c>
      <c r="M97" s="53">
        <f t="shared" si="6"/>
        <v>1969</v>
      </c>
      <c r="N97" s="53">
        <f t="shared" si="7"/>
        <v>5</v>
      </c>
    </row>
    <row r="98" spans="5:14" x14ac:dyDescent="0.25">
      <c r="E98" s="13">
        <v>25384</v>
      </c>
      <c r="F98" s="14">
        <v>1.62</v>
      </c>
      <c r="G98" s="55">
        <f t="shared" si="4"/>
        <v>1969</v>
      </c>
      <c r="H98" s="55">
        <f t="shared" si="5"/>
        <v>6</v>
      </c>
      <c r="K98" s="13">
        <v>25384</v>
      </c>
      <c r="L98" s="14">
        <v>7.0176527932453379</v>
      </c>
      <c r="M98" s="53">
        <f t="shared" si="6"/>
        <v>1969</v>
      </c>
      <c r="N98" s="53">
        <f t="shared" si="7"/>
        <v>6</v>
      </c>
    </row>
    <row r="99" spans="5:14" x14ac:dyDescent="0.25">
      <c r="E99" s="13">
        <v>25415</v>
      </c>
      <c r="F99" s="14">
        <v>1.51</v>
      </c>
      <c r="G99" s="55">
        <f t="shared" si="4"/>
        <v>1969</v>
      </c>
      <c r="H99" s="55">
        <f t="shared" si="5"/>
        <v>7</v>
      </c>
      <c r="K99" s="13">
        <v>25415</v>
      </c>
      <c r="L99" s="14">
        <v>8.0512091770293281</v>
      </c>
      <c r="M99" s="53">
        <f t="shared" si="6"/>
        <v>1969</v>
      </c>
      <c r="N99" s="53">
        <f t="shared" si="7"/>
        <v>7</v>
      </c>
    </row>
    <row r="100" spans="5:14" x14ac:dyDescent="0.25">
      <c r="E100" s="13">
        <v>25446</v>
      </c>
      <c r="F100" s="14">
        <v>0.15</v>
      </c>
      <c r="G100" s="55">
        <f t="shared" si="4"/>
        <v>1969</v>
      </c>
      <c r="H100" s="55">
        <f t="shared" si="5"/>
        <v>8</v>
      </c>
      <c r="K100" s="13">
        <v>25446</v>
      </c>
      <c r="L100" s="14">
        <v>6.4049006463924947</v>
      </c>
      <c r="M100" s="53">
        <f t="shared" si="6"/>
        <v>1969</v>
      </c>
      <c r="N100" s="53">
        <f t="shared" si="7"/>
        <v>8</v>
      </c>
    </row>
    <row r="101" spans="5:14" x14ac:dyDescent="0.25">
      <c r="E101" s="13">
        <v>25476</v>
      </c>
      <c r="F101" s="14">
        <v>3.51</v>
      </c>
      <c r="G101" s="55">
        <f t="shared" si="4"/>
        <v>1969</v>
      </c>
      <c r="H101" s="55">
        <f t="shared" si="5"/>
        <v>9</v>
      </c>
      <c r="K101" s="13">
        <v>25476</v>
      </c>
      <c r="L101" s="14">
        <v>2.8357288529405982</v>
      </c>
      <c r="M101" s="53">
        <f t="shared" si="6"/>
        <v>1969</v>
      </c>
      <c r="N101" s="53">
        <f t="shared" si="7"/>
        <v>9</v>
      </c>
    </row>
    <row r="102" spans="5:14" x14ac:dyDescent="0.25">
      <c r="E102" s="13">
        <v>25507</v>
      </c>
      <c r="F102" s="14">
        <v>0.71</v>
      </c>
      <c r="G102" s="55">
        <f t="shared" si="4"/>
        <v>1969</v>
      </c>
      <c r="H102" s="55">
        <f t="shared" si="5"/>
        <v>10</v>
      </c>
      <c r="K102" s="13">
        <v>25507</v>
      </c>
      <c r="L102" s="14">
        <v>0.77380753990986073</v>
      </c>
      <c r="M102" s="53">
        <f t="shared" si="6"/>
        <v>1969</v>
      </c>
      <c r="N102" s="53">
        <f t="shared" si="7"/>
        <v>10</v>
      </c>
    </row>
    <row r="103" spans="5:14" x14ac:dyDescent="0.25">
      <c r="E103" s="13">
        <v>25537</v>
      </c>
      <c r="F103" s="14">
        <v>6.59</v>
      </c>
      <c r="G103" s="55">
        <f t="shared" si="4"/>
        <v>1969</v>
      </c>
      <c r="H103" s="55">
        <f t="shared" si="5"/>
        <v>11</v>
      </c>
      <c r="K103" s="13">
        <v>25537</v>
      </c>
      <c r="L103" s="14">
        <v>3.1471058074605862</v>
      </c>
      <c r="M103" s="53">
        <f t="shared" si="6"/>
        <v>1969</v>
      </c>
      <c r="N103" s="53">
        <f t="shared" si="7"/>
        <v>11</v>
      </c>
    </row>
    <row r="104" spans="5:14" x14ac:dyDescent="0.25">
      <c r="E104" s="13">
        <v>25568</v>
      </c>
      <c r="F104" s="14">
        <v>44.51</v>
      </c>
      <c r="G104" s="55">
        <f t="shared" si="4"/>
        <v>1969</v>
      </c>
      <c r="H104" s="55">
        <f t="shared" si="5"/>
        <v>12</v>
      </c>
      <c r="K104" s="13">
        <v>25568</v>
      </c>
      <c r="L104" s="14">
        <v>19.650654809727754</v>
      </c>
      <c r="M104" s="53">
        <f t="shared" si="6"/>
        <v>1969</v>
      </c>
      <c r="N104" s="53">
        <f t="shared" si="7"/>
        <v>12</v>
      </c>
    </row>
    <row r="105" spans="5:14" x14ac:dyDescent="0.25">
      <c r="E105" s="13">
        <v>25599</v>
      </c>
      <c r="F105" s="14">
        <v>48.43</v>
      </c>
      <c r="G105" s="55">
        <f t="shared" si="4"/>
        <v>1970</v>
      </c>
      <c r="H105" s="55">
        <f t="shared" si="5"/>
        <v>1</v>
      </c>
      <c r="K105" s="13">
        <v>25599</v>
      </c>
      <c r="L105" s="14">
        <v>21.744851053631038</v>
      </c>
      <c r="M105" s="53">
        <f t="shared" si="6"/>
        <v>1970</v>
      </c>
      <c r="N105" s="53">
        <f t="shared" si="7"/>
        <v>1</v>
      </c>
    </row>
    <row r="106" spans="5:14" x14ac:dyDescent="0.25">
      <c r="E106" s="13">
        <v>25627</v>
      </c>
      <c r="F106" s="14">
        <v>18.010000000000002</v>
      </c>
      <c r="G106" s="55">
        <f t="shared" si="4"/>
        <v>1970</v>
      </c>
      <c r="H106" s="55">
        <f t="shared" si="5"/>
        <v>2</v>
      </c>
      <c r="K106" s="13">
        <v>25627</v>
      </c>
      <c r="L106" s="14">
        <v>8.3158674212974457</v>
      </c>
      <c r="M106" s="53">
        <f t="shared" si="6"/>
        <v>1970</v>
      </c>
      <c r="N106" s="53">
        <f t="shared" si="7"/>
        <v>2</v>
      </c>
    </row>
    <row r="107" spans="5:14" x14ac:dyDescent="0.25">
      <c r="E107" s="13">
        <v>25658</v>
      </c>
      <c r="F107" s="14">
        <v>33.36</v>
      </c>
      <c r="G107" s="55">
        <f t="shared" si="4"/>
        <v>1970</v>
      </c>
      <c r="H107" s="55">
        <f t="shared" si="5"/>
        <v>3</v>
      </c>
      <c r="K107" s="13">
        <v>25658</v>
      </c>
      <c r="L107" s="14">
        <v>14.644495077990534</v>
      </c>
      <c r="M107" s="53">
        <f t="shared" si="6"/>
        <v>1970</v>
      </c>
      <c r="N107" s="53">
        <f t="shared" si="7"/>
        <v>3</v>
      </c>
    </row>
    <row r="108" spans="5:14" x14ac:dyDescent="0.25">
      <c r="E108" s="13">
        <v>25688</v>
      </c>
      <c r="F108" s="14">
        <v>10.66</v>
      </c>
      <c r="G108" s="55">
        <f t="shared" si="4"/>
        <v>1970</v>
      </c>
      <c r="H108" s="55">
        <f t="shared" si="5"/>
        <v>4</v>
      </c>
      <c r="K108" s="13">
        <v>25688</v>
      </c>
      <c r="L108" s="14">
        <v>5.8894245354189811</v>
      </c>
      <c r="M108" s="53">
        <f t="shared" si="6"/>
        <v>1970</v>
      </c>
      <c r="N108" s="53">
        <f t="shared" si="7"/>
        <v>4</v>
      </c>
    </row>
    <row r="109" spans="5:14" x14ac:dyDescent="0.25">
      <c r="E109" s="13">
        <v>25719</v>
      </c>
      <c r="F109" s="14">
        <v>5.54</v>
      </c>
      <c r="G109" s="55">
        <f t="shared" si="4"/>
        <v>1970</v>
      </c>
      <c r="H109" s="55">
        <f t="shared" si="5"/>
        <v>5</v>
      </c>
      <c r="K109" s="13">
        <v>25719</v>
      </c>
      <c r="L109" s="14">
        <v>5.4322023261933836</v>
      </c>
      <c r="M109" s="53">
        <f t="shared" si="6"/>
        <v>1970</v>
      </c>
      <c r="N109" s="53">
        <f t="shared" si="7"/>
        <v>5</v>
      </c>
    </row>
    <row r="110" spans="5:14" x14ac:dyDescent="0.25">
      <c r="E110" s="13">
        <v>25749</v>
      </c>
      <c r="F110" s="14">
        <v>5.27</v>
      </c>
      <c r="G110" s="55">
        <f t="shared" si="4"/>
        <v>1970</v>
      </c>
      <c r="H110" s="55">
        <f t="shared" si="5"/>
        <v>6</v>
      </c>
      <c r="K110" s="13">
        <v>25749</v>
      </c>
      <c r="L110" s="14">
        <v>8.4574319812605125</v>
      </c>
      <c r="M110" s="53">
        <f t="shared" si="6"/>
        <v>1970</v>
      </c>
      <c r="N110" s="53">
        <f t="shared" si="7"/>
        <v>6</v>
      </c>
    </row>
    <row r="111" spans="5:14" x14ac:dyDescent="0.25">
      <c r="E111" s="13">
        <v>25780</v>
      </c>
      <c r="F111" s="14">
        <v>1.1200000000000001</v>
      </c>
      <c r="G111" s="55">
        <f t="shared" si="4"/>
        <v>1970</v>
      </c>
      <c r="H111" s="55">
        <f t="shared" si="5"/>
        <v>7</v>
      </c>
      <c r="K111" s="13">
        <v>25780</v>
      </c>
      <c r="L111" s="14">
        <v>7.7585088930831265</v>
      </c>
      <c r="M111" s="53">
        <f t="shared" si="6"/>
        <v>1970</v>
      </c>
      <c r="N111" s="53">
        <f t="shared" si="7"/>
        <v>7</v>
      </c>
    </row>
    <row r="112" spans="5:14" x14ac:dyDescent="0.25">
      <c r="E112" s="13">
        <v>25811</v>
      </c>
      <c r="F112" s="14">
        <v>0.31</v>
      </c>
      <c r="G112" s="55">
        <f t="shared" si="4"/>
        <v>1970</v>
      </c>
      <c r="H112" s="55">
        <f t="shared" si="5"/>
        <v>8</v>
      </c>
      <c r="K112" s="13">
        <v>25811</v>
      </c>
      <c r="L112" s="14">
        <v>6.7301172508093465</v>
      </c>
      <c r="M112" s="53">
        <f t="shared" si="6"/>
        <v>1970</v>
      </c>
      <c r="N112" s="53">
        <f t="shared" si="7"/>
        <v>8</v>
      </c>
    </row>
    <row r="113" spans="5:14" x14ac:dyDescent="0.25">
      <c r="E113" s="13">
        <v>25841</v>
      </c>
      <c r="F113" s="14">
        <v>1.94</v>
      </c>
      <c r="G113" s="55">
        <f t="shared" si="4"/>
        <v>1970</v>
      </c>
      <c r="H113" s="55">
        <f t="shared" si="5"/>
        <v>9</v>
      </c>
      <c r="K113" s="13">
        <v>25841</v>
      </c>
      <c r="L113" s="14">
        <v>2.1819737195357054</v>
      </c>
      <c r="M113" s="53">
        <f t="shared" si="6"/>
        <v>1970</v>
      </c>
      <c r="N113" s="53">
        <f t="shared" si="7"/>
        <v>9</v>
      </c>
    </row>
    <row r="114" spans="5:14" x14ac:dyDescent="0.25">
      <c r="E114" s="13">
        <v>25872</v>
      </c>
      <c r="F114" s="14">
        <v>9.75</v>
      </c>
      <c r="G114" s="55">
        <f t="shared" si="4"/>
        <v>1970</v>
      </c>
      <c r="H114" s="55">
        <f t="shared" si="5"/>
        <v>10</v>
      </c>
      <c r="K114" s="13">
        <v>25872</v>
      </c>
      <c r="L114" s="14">
        <v>4.6827314684727526</v>
      </c>
      <c r="M114" s="53">
        <f t="shared" si="6"/>
        <v>1970</v>
      </c>
      <c r="N114" s="53">
        <f t="shared" si="7"/>
        <v>10</v>
      </c>
    </row>
    <row r="115" spans="5:14" x14ac:dyDescent="0.25">
      <c r="E115" s="13">
        <v>25902</v>
      </c>
      <c r="F115" s="14">
        <v>4.17</v>
      </c>
      <c r="G115" s="55">
        <f t="shared" si="4"/>
        <v>1970</v>
      </c>
      <c r="H115" s="55">
        <f t="shared" si="5"/>
        <v>11</v>
      </c>
      <c r="K115" s="13">
        <v>25902</v>
      </c>
      <c r="L115" s="14">
        <v>2.1956334822359143</v>
      </c>
      <c r="M115" s="53">
        <f t="shared" si="6"/>
        <v>1970</v>
      </c>
      <c r="N115" s="53">
        <f t="shared" si="7"/>
        <v>11</v>
      </c>
    </row>
    <row r="116" spans="5:14" x14ac:dyDescent="0.25">
      <c r="E116" s="13">
        <v>25933</v>
      </c>
      <c r="F116" s="14">
        <v>19.45</v>
      </c>
      <c r="G116" s="55">
        <f t="shared" si="4"/>
        <v>1970</v>
      </c>
      <c r="H116" s="55">
        <f t="shared" si="5"/>
        <v>12</v>
      </c>
      <c r="K116" s="13">
        <v>25933</v>
      </c>
      <c r="L116" s="14">
        <v>8.5044566506800425</v>
      </c>
      <c r="M116" s="53">
        <f t="shared" si="6"/>
        <v>1970</v>
      </c>
      <c r="N116" s="53">
        <f t="shared" si="7"/>
        <v>12</v>
      </c>
    </row>
    <row r="117" spans="5:14" x14ac:dyDescent="0.25">
      <c r="E117" s="13">
        <v>25964</v>
      </c>
      <c r="F117" s="14">
        <v>36.83</v>
      </c>
      <c r="G117" s="55">
        <f t="shared" si="4"/>
        <v>1971</v>
      </c>
      <c r="H117" s="55">
        <f t="shared" si="5"/>
        <v>1</v>
      </c>
      <c r="K117" s="13">
        <v>25964</v>
      </c>
      <c r="L117" s="14">
        <v>16.116430367992095</v>
      </c>
      <c r="M117" s="53">
        <f t="shared" si="6"/>
        <v>1971</v>
      </c>
      <c r="N117" s="53">
        <f t="shared" si="7"/>
        <v>1</v>
      </c>
    </row>
    <row r="118" spans="5:14" x14ac:dyDescent="0.25">
      <c r="E118" s="13">
        <v>25992</v>
      </c>
      <c r="F118" s="14">
        <v>25.54</v>
      </c>
      <c r="G118" s="55">
        <f t="shared" si="4"/>
        <v>1971</v>
      </c>
      <c r="H118" s="55">
        <f t="shared" si="5"/>
        <v>2</v>
      </c>
      <c r="K118" s="13">
        <v>25992</v>
      </c>
      <c r="L118" s="14">
        <v>10.812939348401986</v>
      </c>
      <c r="M118" s="53">
        <f t="shared" si="6"/>
        <v>1971</v>
      </c>
      <c r="N118" s="53">
        <f t="shared" si="7"/>
        <v>2</v>
      </c>
    </row>
    <row r="119" spans="5:14" x14ac:dyDescent="0.25">
      <c r="E119" s="13">
        <v>26023</v>
      </c>
      <c r="F119" s="14">
        <v>54.41</v>
      </c>
      <c r="G119" s="55">
        <f t="shared" si="4"/>
        <v>1971</v>
      </c>
      <c r="H119" s="55">
        <f t="shared" si="5"/>
        <v>3</v>
      </c>
      <c r="K119" s="13">
        <v>26023</v>
      </c>
      <c r="L119" s="14">
        <v>23.391185229437738</v>
      </c>
      <c r="M119" s="53">
        <f t="shared" si="6"/>
        <v>1971</v>
      </c>
      <c r="N119" s="53">
        <f t="shared" si="7"/>
        <v>3</v>
      </c>
    </row>
    <row r="120" spans="5:14" x14ac:dyDescent="0.25">
      <c r="E120" s="13">
        <v>26053</v>
      </c>
      <c r="F120" s="14">
        <v>38.22</v>
      </c>
      <c r="G120" s="55">
        <f t="shared" si="4"/>
        <v>1971</v>
      </c>
      <c r="H120" s="55">
        <f t="shared" si="5"/>
        <v>4</v>
      </c>
      <c r="K120" s="13">
        <v>26053</v>
      </c>
      <c r="L120" s="14">
        <v>17.337838202348056</v>
      </c>
      <c r="M120" s="53">
        <f t="shared" si="6"/>
        <v>1971</v>
      </c>
      <c r="N120" s="53">
        <f t="shared" si="7"/>
        <v>4</v>
      </c>
    </row>
    <row r="121" spans="5:14" x14ac:dyDescent="0.25">
      <c r="E121" s="13">
        <v>26084</v>
      </c>
      <c r="F121" s="14">
        <v>12.69</v>
      </c>
      <c r="G121" s="55">
        <f t="shared" si="4"/>
        <v>1971</v>
      </c>
      <c r="H121" s="55">
        <f t="shared" si="5"/>
        <v>5</v>
      </c>
      <c r="K121" s="13">
        <v>26084</v>
      </c>
      <c r="L121" s="14">
        <v>8.1073913577925278</v>
      </c>
      <c r="M121" s="53">
        <f t="shared" si="6"/>
        <v>1971</v>
      </c>
      <c r="N121" s="53">
        <f t="shared" si="7"/>
        <v>5</v>
      </c>
    </row>
    <row r="122" spans="5:14" x14ac:dyDescent="0.25">
      <c r="E122" s="13">
        <v>26114</v>
      </c>
      <c r="F122" s="14">
        <v>1.52</v>
      </c>
      <c r="G122" s="55">
        <f t="shared" si="4"/>
        <v>1971</v>
      </c>
      <c r="H122" s="55">
        <f t="shared" si="5"/>
        <v>6</v>
      </c>
      <c r="K122" s="13">
        <v>26114</v>
      </c>
      <c r="L122" s="14">
        <v>6.5214998280555276</v>
      </c>
      <c r="M122" s="53">
        <f t="shared" si="6"/>
        <v>1971</v>
      </c>
      <c r="N122" s="53">
        <f t="shared" si="7"/>
        <v>6</v>
      </c>
    </row>
    <row r="123" spans="5:14" x14ac:dyDescent="0.25">
      <c r="E123" s="13">
        <v>26145</v>
      </c>
      <c r="F123" s="14">
        <v>1.79</v>
      </c>
      <c r="G123" s="55">
        <f t="shared" si="4"/>
        <v>1971</v>
      </c>
      <c r="H123" s="55">
        <f t="shared" si="5"/>
        <v>7</v>
      </c>
      <c r="K123" s="13">
        <v>26145</v>
      </c>
      <c r="L123" s="14">
        <v>8.243260998806079</v>
      </c>
      <c r="M123" s="53">
        <f t="shared" si="6"/>
        <v>1971</v>
      </c>
      <c r="N123" s="53">
        <f t="shared" si="7"/>
        <v>7</v>
      </c>
    </row>
    <row r="124" spans="5:14" x14ac:dyDescent="0.25">
      <c r="E124" s="13">
        <v>26176</v>
      </c>
      <c r="F124" s="14">
        <v>4.7</v>
      </c>
      <c r="G124" s="55">
        <f t="shared" si="4"/>
        <v>1971</v>
      </c>
      <c r="H124" s="55">
        <f t="shared" si="5"/>
        <v>8</v>
      </c>
      <c r="K124" s="13">
        <v>26176</v>
      </c>
      <c r="L124" s="14">
        <v>8.6366469842949591</v>
      </c>
      <c r="M124" s="53">
        <f t="shared" si="6"/>
        <v>1971</v>
      </c>
      <c r="N124" s="53">
        <f t="shared" si="7"/>
        <v>8</v>
      </c>
    </row>
    <row r="125" spans="5:14" x14ac:dyDescent="0.25">
      <c r="E125" s="13">
        <v>26206</v>
      </c>
      <c r="F125" s="14">
        <v>0.86</v>
      </c>
      <c r="G125" s="55">
        <f t="shared" si="4"/>
        <v>1971</v>
      </c>
      <c r="H125" s="55">
        <f t="shared" si="5"/>
        <v>9</v>
      </c>
      <c r="K125" s="13">
        <v>26206</v>
      </c>
      <c r="L125" s="14">
        <v>1.7114161920667521</v>
      </c>
      <c r="M125" s="53">
        <f t="shared" si="6"/>
        <v>1971</v>
      </c>
      <c r="N125" s="53">
        <f t="shared" si="7"/>
        <v>9</v>
      </c>
    </row>
    <row r="126" spans="5:14" x14ac:dyDescent="0.25">
      <c r="E126" s="13">
        <v>26237</v>
      </c>
      <c r="F126" s="14">
        <v>4</v>
      </c>
      <c r="G126" s="55">
        <f t="shared" si="4"/>
        <v>1971</v>
      </c>
      <c r="H126" s="55">
        <f t="shared" si="5"/>
        <v>10</v>
      </c>
      <c r="K126" s="13">
        <v>26237</v>
      </c>
      <c r="L126" s="14">
        <v>2.1194557687417608</v>
      </c>
      <c r="M126" s="53">
        <f t="shared" si="6"/>
        <v>1971</v>
      </c>
      <c r="N126" s="53">
        <f t="shared" si="7"/>
        <v>10</v>
      </c>
    </row>
    <row r="127" spans="5:14" x14ac:dyDescent="0.25">
      <c r="E127" s="13">
        <v>26267</v>
      </c>
      <c r="F127" s="14">
        <v>11.7</v>
      </c>
      <c r="G127" s="55">
        <f t="shared" si="4"/>
        <v>1971</v>
      </c>
      <c r="H127" s="55">
        <f t="shared" si="5"/>
        <v>11</v>
      </c>
      <c r="K127" s="13">
        <v>26267</v>
      </c>
      <c r="L127" s="14">
        <v>5.2093882035772943</v>
      </c>
      <c r="M127" s="53">
        <f t="shared" si="6"/>
        <v>1971</v>
      </c>
      <c r="N127" s="53">
        <f t="shared" si="7"/>
        <v>11</v>
      </c>
    </row>
    <row r="128" spans="5:14" x14ac:dyDescent="0.25">
      <c r="E128" s="13">
        <v>26298</v>
      </c>
      <c r="F128" s="14">
        <v>17.16</v>
      </c>
      <c r="G128" s="55">
        <f t="shared" si="4"/>
        <v>1971</v>
      </c>
      <c r="H128" s="55">
        <f t="shared" si="5"/>
        <v>12</v>
      </c>
      <c r="K128" s="13">
        <v>26298</v>
      </c>
      <c r="L128" s="14">
        <v>8.0415461662906598</v>
      </c>
      <c r="M128" s="53">
        <f t="shared" si="6"/>
        <v>1971</v>
      </c>
      <c r="N128" s="53">
        <f t="shared" si="7"/>
        <v>12</v>
      </c>
    </row>
    <row r="129" spans="5:14" x14ac:dyDescent="0.25">
      <c r="E129" s="13">
        <v>26329</v>
      </c>
      <c r="F129" s="14">
        <v>25.24</v>
      </c>
      <c r="G129" s="55">
        <f t="shared" si="4"/>
        <v>1972</v>
      </c>
      <c r="H129" s="55">
        <f t="shared" si="5"/>
        <v>1</v>
      </c>
      <c r="K129" s="13">
        <v>26329</v>
      </c>
      <c r="L129" s="14">
        <v>11.035643804192203</v>
      </c>
      <c r="M129" s="53">
        <f t="shared" si="6"/>
        <v>1972</v>
      </c>
      <c r="N129" s="53">
        <f t="shared" si="7"/>
        <v>1</v>
      </c>
    </row>
    <row r="130" spans="5:14" x14ac:dyDescent="0.25">
      <c r="E130" s="13">
        <v>26358</v>
      </c>
      <c r="F130" s="14">
        <v>30.85</v>
      </c>
      <c r="G130" s="55">
        <f t="shared" si="4"/>
        <v>1972</v>
      </c>
      <c r="H130" s="55">
        <f t="shared" si="5"/>
        <v>2</v>
      </c>
      <c r="K130" s="13">
        <v>26358</v>
      </c>
      <c r="L130" s="14">
        <v>13.914211455648443</v>
      </c>
      <c r="M130" s="53">
        <f t="shared" si="6"/>
        <v>1972</v>
      </c>
      <c r="N130" s="53">
        <f t="shared" si="7"/>
        <v>2</v>
      </c>
    </row>
    <row r="131" spans="5:14" x14ac:dyDescent="0.25">
      <c r="E131" s="13">
        <v>26389</v>
      </c>
      <c r="F131" s="14">
        <v>35.26</v>
      </c>
      <c r="G131" s="55">
        <f t="shared" si="4"/>
        <v>1972</v>
      </c>
      <c r="H131" s="55">
        <f t="shared" si="5"/>
        <v>3</v>
      </c>
      <c r="K131" s="13">
        <v>26389</v>
      </c>
      <c r="L131" s="14">
        <v>14.758429587440078</v>
      </c>
      <c r="M131" s="53">
        <f t="shared" si="6"/>
        <v>1972</v>
      </c>
      <c r="N131" s="53">
        <f t="shared" si="7"/>
        <v>3</v>
      </c>
    </row>
    <row r="132" spans="5:14" x14ac:dyDescent="0.25">
      <c r="E132" s="13">
        <v>26419</v>
      </c>
      <c r="F132" s="14">
        <v>46.3</v>
      </c>
      <c r="G132" s="55">
        <f t="shared" si="4"/>
        <v>1972</v>
      </c>
      <c r="H132" s="55">
        <f t="shared" si="5"/>
        <v>4</v>
      </c>
      <c r="K132" s="13">
        <v>26419</v>
      </c>
      <c r="L132" s="14">
        <v>20.471041890774899</v>
      </c>
      <c r="M132" s="53">
        <f t="shared" si="6"/>
        <v>1972</v>
      </c>
      <c r="N132" s="53">
        <f t="shared" si="7"/>
        <v>4</v>
      </c>
    </row>
    <row r="133" spans="5:14" x14ac:dyDescent="0.25">
      <c r="E133" s="13">
        <v>26450</v>
      </c>
      <c r="F133" s="14">
        <v>18.72</v>
      </c>
      <c r="G133" s="55">
        <f t="shared" si="4"/>
        <v>1972</v>
      </c>
      <c r="H133" s="55">
        <f t="shared" si="5"/>
        <v>5</v>
      </c>
      <c r="K133" s="13">
        <v>26450</v>
      </c>
      <c r="L133" s="14">
        <v>10.743642234825263</v>
      </c>
      <c r="M133" s="53">
        <f t="shared" si="6"/>
        <v>1972</v>
      </c>
      <c r="N133" s="53">
        <f t="shared" si="7"/>
        <v>5</v>
      </c>
    </row>
    <row r="134" spans="5:14" x14ac:dyDescent="0.25">
      <c r="E134" s="13">
        <v>26480</v>
      </c>
      <c r="F134" s="14">
        <v>2.09</v>
      </c>
      <c r="G134" s="55">
        <f t="shared" si="4"/>
        <v>1972</v>
      </c>
      <c r="H134" s="55">
        <f t="shared" si="5"/>
        <v>6</v>
      </c>
      <c r="K134" s="13">
        <v>26480</v>
      </c>
      <c r="L134" s="14">
        <v>6.7300655383935952</v>
      </c>
      <c r="M134" s="53">
        <f t="shared" si="6"/>
        <v>1972</v>
      </c>
      <c r="N134" s="53">
        <f t="shared" si="7"/>
        <v>6</v>
      </c>
    </row>
    <row r="135" spans="5:14" x14ac:dyDescent="0.25">
      <c r="E135" s="13">
        <v>26511</v>
      </c>
      <c r="F135" s="14">
        <v>1.66</v>
      </c>
      <c r="G135" s="55">
        <f t="shared" ref="G135:G198" si="8">YEAR(E135)</f>
        <v>1972</v>
      </c>
      <c r="H135" s="55">
        <f t="shared" ref="H135:H198" si="9">MONTH(E135)</f>
        <v>7</v>
      </c>
      <c r="K135" s="13">
        <v>26511</v>
      </c>
      <c r="L135" s="14">
        <v>8.2172351342389582</v>
      </c>
      <c r="M135" s="53">
        <f t="shared" ref="M135:M198" si="10">YEAR(K135)</f>
        <v>1972</v>
      </c>
      <c r="N135" s="53">
        <f t="shared" ref="N135:N198" si="11">MONTH(K135)</f>
        <v>7</v>
      </c>
    </row>
    <row r="136" spans="5:14" x14ac:dyDescent="0.25">
      <c r="E136" s="13">
        <v>26542</v>
      </c>
      <c r="F136" s="14">
        <v>1.72</v>
      </c>
      <c r="G136" s="55">
        <f t="shared" si="8"/>
        <v>1972</v>
      </c>
      <c r="H136" s="55">
        <f t="shared" si="9"/>
        <v>8</v>
      </c>
      <c r="K136" s="13">
        <v>26542</v>
      </c>
      <c r="L136" s="14">
        <v>7.296252052098871</v>
      </c>
      <c r="M136" s="53">
        <f t="shared" si="10"/>
        <v>1972</v>
      </c>
      <c r="N136" s="53">
        <f t="shared" si="11"/>
        <v>8</v>
      </c>
    </row>
    <row r="137" spans="5:14" x14ac:dyDescent="0.25">
      <c r="E137" s="13">
        <v>26572</v>
      </c>
      <c r="F137" s="14">
        <v>2.42</v>
      </c>
      <c r="G137" s="55">
        <f t="shared" si="8"/>
        <v>1972</v>
      </c>
      <c r="H137" s="55">
        <f t="shared" si="9"/>
        <v>9</v>
      </c>
      <c r="K137" s="13">
        <v>26572</v>
      </c>
      <c r="L137" s="14">
        <v>2.5266906960505326</v>
      </c>
      <c r="M137" s="53">
        <f t="shared" si="10"/>
        <v>1972</v>
      </c>
      <c r="N137" s="53">
        <f t="shared" si="11"/>
        <v>9</v>
      </c>
    </row>
    <row r="138" spans="5:14" x14ac:dyDescent="0.25">
      <c r="E138" s="13">
        <v>26603</v>
      </c>
      <c r="F138" s="14">
        <v>19.48</v>
      </c>
      <c r="G138" s="55">
        <f t="shared" si="8"/>
        <v>1972</v>
      </c>
      <c r="H138" s="55">
        <f t="shared" si="9"/>
        <v>10</v>
      </c>
      <c r="K138" s="13">
        <v>26603</v>
      </c>
      <c r="L138" s="14">
        <v>9.0013062600578699</v>
      </c>
      <c r="M138" s="53">
        <f t="shared" si="10"/>
        <v>1972</v>
      </c>
      <c r="N138" s="53">
        <f t="shared" si="11"/>
        <v>10</v>
      </c>
    </row>
    <row r="139" spans="5:14" x14ac:dyDescent="0.25">
      <c r="E139" s="13">
        <v>26633</v>
      </c>
      <c r="F139" s="14">
        <v>11.72</v>
      </c>
      <c r="G139" s="55">
        <f t="shared" si="8"/>
        <v>1972</v>
      </c>
      <c r="H139" s="55">
        <f t="shared" si="9"/>
        <v>11</v>
      </c>
      <c r="K139" s="13">
        <v>26633</v>
      </c>
      <c r="L139" s="14">
        <v>5.305294484327554</v>
      </c>
      <c r="M139" s="53">
        <f t="shared" si="10"/>
        <v>1972</v>
      </c>
      <c r="N139" s="53">
        <f t="shared" si="11"/>
        <v>11</v>
      </c>
    </row>
    <row r="140" spans="5:14" x14ac:dyDescent="0.25">
      <c r="E140" s="13">
        <v>26664</v>
      </c>
      <c r="F140" s="14">
        <v>7.03</v>
      </c>
      <c r="G140" s="55">
        <f t="shared" si="8"/>
        <v>1972</v>
      </c>
      <c r="H140" s="55">
        <f t="shared" si="9"/>
        <v>12</v>
      </c>
      <c r="K140" s="13">
        <v>26664</v>
      </c>
      <c r="L140" s="14">
        <v>3.3899387822450797</v>
      </c>
      <c r="M140" s="53">
        <f t="shared" si="10"/>
        <v>1972</v>
      </c>
      <c r="N140" s="53">
        <f t="shared" si="11"/>
        <v>12</v>
      </c>
    </row>
    <row r="141" spans="5:14" x14ac:dyDescent="0.25">
      <c r="E141" s="13">
        <v>26695</v>
      </c>
      <c r="F141" s="14">
        <v>19.850000000000001</v>
      </c>
      <c r="G141" s="55">
        <f t="shared" si="8"/>
        <v>1973</v>
      </c>
      <c r="H141" s="55">
        <f t="shared" si="9"/>
        <v>1</v>
      </c>
      <c r="K141" s="13">
        <v>26695</v>
      </c>
      <c r="L141" s="14">
        <v>8.9563119982250257</v>
      </c>
      <c r="M141" s="53">
        <f t="shared" si="10"/>
        <v>1973</v>
      </c>
      <c r="N141" s="53">
        <f t="shared" si="11"/>
        <v>1</v>
      </c>
    </row>
    <row r="142" spans="5:14" x14ac:dyDescent="0.25">
      <c r="E142" s="13">
        <v>26723</v>
      </c>
      <c r="F142" s="14">
        <v>37.68</v>
      </c>
      <c r="G142" s="55">
        <f t="shared" si="8"/>
        <v>1973</v>
      </c>
      <c r="H142" s="55">
        <f t="shared" si="9"/>
        <v>2</v>
      </c>
      <c r="K142" s="13">
        <v>26723</v>
      </c>
      <c r="L142" s="14">
        <v>16.06154762870657</v>
      </c>
      <c r="M142" s="53">
        <f t="shared" si="10"/>
        <v>1973</v>
      </c>
      <c r="N142" s="53">
        <f t="shared" si="11"/>
        <v>2</v>
      </c>
    </row>
    <row r="143" spans="5:14" x14ac:dyDescent="0.25">
      <c r="E143" s="13">
        <v>26754</v>
      </c>
      <c r="F143" s="14">
        <v>27.97</v>
      </c>
      <c r="G143" s="55">
        <f t="shared" si="8"/>
        <v>1973</v>
      </c>
      <c r="H143" s="55">
        <f t="shared" si="9"/>
        <v>3</v>
      </c>
      <c r="K143" s="13">
        <v>26754</v>
      </c>
      <c r="L143" s="14">
        <v>11.867951629926237</v>
      </c>
      <c r="M143" s="53">
        <f t="shared" si="10"/>
        <v>1973</v>
      </c>
      <c r="N143" s="53">
        <f t="shared" si="11"/>
        <v>3</v>
      </c>
    </row>
    <row r="144" spans="5:14" x14ac:dyDescent="0.25">
      <c r="E144" s="13">
        <v>26784</v>
      </c>
      <c r="F144" s="14">
        <v>28.1</v>
      </c>
      <c r="G144" s="55">
        <f t="shared" si="8"/>
        <v>1973</v>
      </c>
      <c r="H144" s="55">
        <f t="shared" si="9"/>
        <v>4</v>
      </c>
      <c r="K144" s="13">
        <v>26784</v>
      </c>
      <c r="L144" s="14">
        <v>13.381354118217098</v>
      </c>
      <c r="M144" s="53">
        <f t="shared" si="10"/>
        <v>1973</v>
      </c>
      <c r="N144" s="53">
        <f t="shared" si="11"/>
        <v>4</v>
      </c>
    </row>
    <row r="145" spans="5:14" x14ac:dyDescent="0.25">
      <c r="E145" s="13">
        <v>26815</v>
      </c>
      <c r="F145" s="14">
        <v>19.09</v>
      </c>
      <c r="G145" s="55">
        <f t="shared" si="8"/>
        <v>1973</v>
      </c>
      <c r="H145" s="55">
        <f t="shared" si="9"/>
        <v>5</v>
      </c>
      <c r="K145" s="13">
        <v>26815</v>
      </c>
      <c r="L145" s="14">
        <v>10.682795021884552</v>
      </c>
      <c r="M145" s="53">
        <f t="shared" si="10"/>
        <v>1973</v>
      </c>
      <c r="N145" s="53">
        <f t="shared" si="11"/>
        <v>5</v>
      </c>
    </row>
    <row r="146" spans="5:14" x14ac:dyDescent="0.25">
      <c r="E146" s="13">
        <v>26845</v>
      </c>
      <c r="F146" s="14">
        <v>3.77</v>
      </c>
      <c r="G146" s="55">
        <f t="shared" si="8"/>
        <v>1973</v>
      </c>
      <c r="H146" s="55">
        <f t="shared" si="9"/>
        <v>6</v>
      </c>
      <c r="K146" s="13">
        <v>26845</v>
      </c>
      <c r="L146" s="14">
        <v>7.2882077612425524</v>
      </c>
      <c r="M146" s="53">
        <f t="shared" si="10"/>
        <v>1973</v>
      </c>
      <c r="N146" s="53">
        <f t="shared" si="11"/>
        <v>6</v>
      </c>
    </row>
    <row r="147" spans="5:14" x14ac:dyDescent="0.25">
      <c r="E147" s="13">
        <v>26876</v>
      </c>
      <c r="F147" s="14">
        <v>4.05</v>
      </c>
      <c r="G147" s="55">
        <f t="shared" si="8"/>
        <v>1973</v>
      </c>
      <c r="H147" s="55">
        <f t="shared" si="9"/>
        <v>7</v>
      </c>
      <c r="K147" s="13">
        <v>26876</v>
      </c>
      <c r="L147" s="14">
        <v>9.1694044181433672</v>
      </c>
      <c r="M147" s="53">
        <f t="shared" si="10"/>
        <v>1973</v>
      </c>
      <c r="N147" s="53">
        <f t="shared" si="11"/>
        <v>7</v>
      </c>
    </row>
    <row r="148" spans="5:14" x14ac:dyDescent="0.25">
      <c r="E148" s="13">
        <v>26907</v>
      </c>
      <c r="F148" s="14">
        <v>5.48</v>
      </c>
      <c r="G148" s="55">
        <f t="shared" si="8"/>
        <v>1973</v>
      </c>
      <c r="H148" s="55">
        <f t="shared" si="9"/>
        <v>8</v>
      </c>
      <c r="K148" s="13">
        <v>26907</v>
      </c>
      <c r="L148" s="14">
        <v>8.5373614381644991</v>
      </c>
      <c r="M148" s="53">
        <f t="shared" si="10"/>
        <v>1973</v>
      </c>
      <c r="N148" s="53">
        <f t="shared" si="11"/>
        <v>8</v>
      </c>
    </row>
    <row r="149" spans="5:14" x14ac:dyDescent="0.25">
      <c r="E149" s="13">
        <v>26937</v>
      </c>
      <c r="F149" s="14">
        <v>2.76</v>
      </c>
      <c r="G149" s="55">
        <f t="shared" si="8"/>
        <v>1973</v>
      </c>
      <c r="H149" s="55">
        <f t="shared" si="9"/>
        <v>9</v>
      </c>
      <c r="K149" s="13">
        <v>26937</v>
      </c>
      <c r="L149" s="14">
        <v>2.479001783253215</v>
      </c>
      <c r="M149" s="53">
        <f t="shared" si="10"/>
        <v>1973</v>
      </c>
      <c r="N149" s="53">
        <f t="shared" si="11"/>
        <v>9</v>
      </c>
    </row>
    <row r="150" spans="5:14" x14ac:dyDescent="0.25">
      <c r="E150" s="13">
        <v>26968</v>
      </c>
      <c r="F150" s="14">
        <v>11.92</v>
      </c>
      <c r="G150" s="55">
        <f t="shared" si="8"/>
        <v>1973</v>
      </c>
      <c r="H150" s="55">
        <f t="shared" si="9"/>
        <v>10</v>
      </c>
      <c r="K150" s="13">
        <v>26968</v>
      </c>
      <c r="L150" s="14">
        <v>5.5499321452678672</v>
      </c>
      <c r="M150" s="53">
        <f t="shared" si="10"/>
        <v>1973</v>
      </c>
      <c r="N150" s="53">
        <f t="shared" si="11"/>
        <v>10</v>
      </c>
    </row>
    <row r="151" spans="5:14" x14ac:dyDescent="0.25">
      <c r="E151" s="13">
        <v>26998</v>
      </c>
      <c r="F151" s="14">
        <v>13.2</v>
      </c>
      <c r="G151" s="55">
        <f t="shared" si="8"/>
        <v>1973</v>
      </c>
      <c r="H151" s="55">
        <f t="shared" si="9"/>
        <v>11</v>
      </c>
      <c r="K151" s="13">
        <v>26998</v>
      </c>
      <c r="L151" s="14">
        <v>6.0198873234936254</v>
      </c>
      <c r="M151" s="53">
        <f t="shared" si="10"/>
        <v>1973</v>
      </c>
      <c r="N151" s="53">
        <f t="shared" si="11"/>
        <v>11</v>
      </c>
    </row>
    <row r="152" spans="5:14" x14ac:dyDescent="0.25">
      <c r="E152" s="13">
        <v>27029</v>
      </c>
      <c r="F152" s="14">
        <v>31.58</v>
      </c>
      <c r="G152" s="55">
        <f t="shared" si="8"/>
        <v>1973</v>
      </c>
      <c r="H152" s="55">
        <f t="shared" si="9"/>
        <v>12</v>
      </c>
      <c r="K152" s="13">
        <v>27029</v>
      </c>
      <c r="L152" s="14">
        <v>14.231301122482723</v>
      </c>
      <c r="M152" s="53">
        <f t="shared" si="10"/>
        <v>1973</v>
      </c>
      <c r="N152" s="53">
        <f t="shared" si="11"/>
        <v>12</v>
      </c>
    </row>
    <row r="153" spans="5:14" x14ac:dyDescent="0.25">
      <c r="E153" s="13">
        <v>27060</v>
      </c>
      <c r="F153" s="14">
        <v>12.35</v>
      </c>
      <c r="G153" s="55">
        <f t="shared" si="8"/>
        <v>1974</v>
      </c>
      <c r="H153" s="55">
        <f t="shared" si="9"/>
        <v>1</v>
      </c>
      <c r="K153" s="13">
        <v>27060</v>
      </c>
      <c r="L153" s="14">
        <v>5.4686121692413936</v>
      </c>
      <c r="M153" s="53">
        <f t="shared" si="10"/>
        <v>1974</v>
      </c>
      <c r="N153" s="53">
        <f t="shared" si="11"/>
        <v>1</v>
      </c>
    </row>
    <row r="154" spans="5:14" x14ac:dyDescent="0.25">
      <c r="E154" s="13">
        <v>27088</v>
      </c>
      <c r="F154" s="14">
        <v>27.14</v>
      </c>
      <c r="G154" s="55">
        <f t="shared" si="8"/>
        <v>1974</v>
      </c>
      <c r="H154" s="55">
        <f t="shared" si="9"/>
        <v>2</v>
      </c>
      <c r="K154" s="13">
        <v>27088</v>
      </c>
      <c r="L154" s="14">
        <v>12.472025307065625</v>
      </c>
      <c r="M154" s="53">
        <f t="shared" si="10"/>
        <v>1974</v>
      </c>
      <c r="N154" s="53">
        <f t="shared" si="11"/>
        <v>2</v>
      </c>
    </row>
    <row r="155" spans="5:14" x14ac:dyDescent="0.25">
      <c r="E155" s="13">
        <v>27119</v>
      </c>
      <c r="F155" s="14">
        <v>31.25</v>
      </c>
      <c r="G155" s="55">
        <f t="shared" si="8"/>
        <v>1974</v>
      </c>
      <c r="H155" s="55">
        <f t="shared" si="9"/>
        <v>3</v>
      </c>
      <c r="K155" s="13">
        <v>27119</v>
      </c>
      <c r="L155" s="14">
        <v>13.146047285532326</v>
      </c>
      <c r="M155" s="53">
        <f t="shared" si="10"/>
        <v>1974</v>
      </c>
      <c r="N155" s="53">
        <f t="shared" si="11"/>
        <v>3</v>
      </c>
    </row>
    <row r="156" spans="5:14" x14ac:dyDescent="0.25">
      <c r="E156" s="13">
        <v>27149</v>
      </c>
      <c r="F156" s="14">
        <v>40.619999999999997</v>
      </c>
      <c r="G156" s="55">
        <f t="shared" si="8"/>
        <v>1974</v>
      </c>
      <c r="H156" s="55">
        <f t="shared" si="9"/>
        <v>4</v>
      </c>
      <c r="K156" s="13">
        <v>27149</v>
      </c>
      <c r="L156" s="14">
        <v>19.611967047166573</v>
      </c>
      <c r="M156" s="53">
        <f t="shared" si="10"/>
        <v>1974</v>
      </c>
      <c r="N156" s="53">
        <f t="shared" si="11"/>
        <v>4</v>
      </c>
    </row>
    <row r="157" spans="5:14" x14ac:dyDescent="0.25">
      <c r="E157" s="13">
        <v>27180</v>
      </c>
      <c r="F157" s="14">
        <v>17.559999999999999</v>
      </c>
      <c r="G157" s="55">
        <f t="shared" si="8"/>
        <v>1974</v>
      </c>
      <c r="H157" s="55">
        <f t="shared" si="9"/>
        <v>5</v>
      </c>
      <c r="K157" s="13">
        <v>27180</v>
      </c>
      <c r="L157" s="14">
        <v>10.790299225620775</v>
      </c>
      <c r="M157" s="53">
        <f t="shared" si="10"/>
        <v>1974</v>
      </c>
      <c r="N157" s="53">
        <f t="shared" si="11"/>
        <v>5</v>
      </c>
    </row>
    <row r="158" spans="5:14" x14ac:dyDescent="0.25">
      <c r="E158" s="13">
        <v>27210</v>
      </c>
      <c r="F158" s="14">
        <v>3.64</v>
      </c>
      <c r="G158" s="55">
        <f t="shared" si="8"/>
        <v>1974</v>
      </c>
      <c r="H158" s="55">
        <f t="shared" si="9"/>
        <v>6</v>
      </c>
      <c r="K158" s="13">
        <v>27210</v>
      </c>
      <c r="L158" s="14">
        <v>7.4336370814282331</v>
      </c>
      <c r="M158" s="53">
        <f t="shared" si="10"/>
        <v>1974</v>
      </c>
      <c r="N158" s="53">
        <f t="shared" si="11"/>
        <v>6</v>
      </c>
    </row>
    <row r="159" spans="5:14" x14ac:dyDescent="0.25">
      <c r="E159" s="13">
        <v>27241</v>
      </c>
      <c r="F159" s="14">
        <v>1.74</v>
      </c>
      <c r="G159" s="55">
        <f t="shared" si="8"/>
        <v>1974</v>
      </c>
      <c r="H159" s="55">
        <f t="shared" si="9"/>
        <v>7</v>
      </c>
      <c r="K159" s="13">
        <v>27241</v>
      </c>
      <c r="L159" s="14">
        <v>8.2746555687912817</v>
      </c>
      <c r="M159" s="53">
        <f t="shared" si="10"/>
        <v>1974</v>
      </c>
      <c r="N159" s="53">
        <f t="shared" si="11"/>
        <v>7</v>
      </c>
    </row>
    <row r="160" spans="5:14" x14ac:dyDescent="0.25">
      <c r="E160" s="13">
        <v>27272</v>
      </c>
      <c r="F160" s="14">
        <v>1.18</v>
      </c>
      <c r="G160" s="55">
        <f t="shared" si="8"/>
        <v>1974</v>
      </c>
      <c r="H160" s="55">
        <f t="shared" si="9"/>
        <v>8</v>
      </c>
      <c r="K160" s="13">
        <v>27272</v>
      </c>
      <c r="L160" s="14">
        <v>7.1066928474233766</v>
      </c>
      <c r="M160" s="53">
        <f t="shared" si="10"/>
        <v>1974</v>
      </c>
      <c r="N160" s="53">
        <f t="shared" si="11"/>
        <v>8</v>
      </c>
    </row>
    <row r="161" spans="5:14" x14ac:dyDescent="0.25">
      <c r="E161" s="13">
        <v>27302</v>
      </c>
      <c r="F161" s="14">
        <v>0.25</v>
      </c>
      <c r="G161" s="55">
        <f t="shared" si="8"/>
        <v>1974</v>
      </c>
      <c r="H161" s="55">
        <f t="shared" si="9"/>
        <v>9</v>
      </c>
      <c r="K161" s="13">
        <v>27302</v>
      </c>
      <c r="L161" s="14">
        <v>1.5028287935685929</v>
      </c>
      <c r="M161" s="53">
        <f t="shared" si="10"/>
        <v>1974</v>
      </c>
      <c r="N161" s="53">
        <f t="shared" si="11"/>
        <v>9</v>
      </c>
    </row>
    <row r="162" spans="5:14" x14ac:dyDescent="0.25">
      <c r="E162" s="13">
        <v>27333</v>
      </c>
      <c r="F162" s="14">
        <v>5.45</v>
      </c>
      <c r="G162" s="55">
        <f t="shared" si="8"/>
        <v>1974</v>
      </c>
      <c r="H162" s="55">
        <f t="shared" si="9"/>
        <v>10</v>
      </c>
      <c r="K162" s="13">
        <v>27333</v>
      </c>
      <c r="L162" s="14">
        <v>2.7294732652720883</v>
      </c>
      <c r="M162" s="53">
        <f t="shared" si="10"/>
        <v>1974</v>
      </c>
      <c r="N162" s="53">
        <f t="shared" si="11"/>
        <v>10</v>
      </c>
    </row>
    <row r="163" spans="5:14" x14ac:dyDescent="0.25">
      <c r="E163" s="13">
        <v>27363</v>
      </c>
      <c r="F163" s="14">
        <v>12.66</v>
      </c>
      <c r="G163" s="55">
        <f t="shared" si="8"/>
        <v>1974</v>
      </c>
      <c r="H163" s="55">
        <f t="shared" si="9"/>
        <v>11</v>
      </c>
      <c r="K163" s="13">
        <v>27363</v>
      </c>
      <c r="L163" s="14">
        <v>5.5698331147263813</v>
      </c>
      <c r="M163" s="53">
        <f t="shared" si="10"/>
        <v>1974</v>
      </c>
      <c r="N163" s="53">
        <f t="shared" si="11"/>
        <v>11</v>
      </c>
    </row>
    <row r="164" spans="5:14" x14ac:dyDescent="0.25">
      <c r="E164" s="13">
        <v>27394</v>
      </c>
      <c r="F164" s="14">
        <v>7.66</v>
      </c>
      <c r="G164" s="55">
        <f t="shared" si="8"/>
        <v>1974</v>
      </c>
      <c r="H164" s="55">
        <f t="shared" si="9"/>
        <v>12</v>
      </c>
      <c r="K164" s="13">
        <v>27394</v>
      </c>
      <c r="L164" s="14">
        <v>3.6289756121188765</v>
      </c>
      <c r="M164" s="53">
        <f t="shared" si="10"/>
        <v>1974</v>
      </c>
      <c r="N164" s="53">
        <f t="shared" si="11"/>
        <v>12</v>
      </c>
    </row>
    <row r="165" spans="5:14" x14ac:dyDescent="0.25">
      <c r="E165" s="13">
        <v>27425</v>
      </c>
      <c r="F165" s="14">
        <v>6.02</v>
      </c>
      <c r="G165" s="55">
        <f t="shared" si="8"/>
        <v>1975</v>
      </c>
      <c r="H165" s="55">
        <f t="shared" si="9"/>
        <v>1</v>
      </c>
      <c r="K165" s="13">
        <v>27425</v>
      </c>
      <c r="L165" s="14">
        <v>3.049370992253944</v>
      </c>
      <c r="M165" s="53">
        <f t="shared" si="10"/>
        <v>1975</v>
      </c>
      <c r="N165" s="53">
        <f t="shared" si="11"/>
        <v>1</v>
      </c>
    </row>
    <row r="166" spans="5:14" x14ac:dyDescent="0.25">
      <c r="E166" s="13">
        <v>27453</v>
      </c>
      <c r="F166" s="14">
        <v>14.02</v>
      </c>
      <c r="G166" s="55">
        <f t="shared" si="8"/>
        <v>1975</v>
      </c>
      <c r="H166" s="55">
        <f t="shared" si="9"/>
        <v>2</v>
      </c>
      <c r="K166" s="13">
        <v>27453</v>
      </c>
      <c r="L166" s="14">
        <v>6.4165752630584381</v>
      </c>
      <c r="M166" s="53">
        <f t="shared" si="10"/>
        <v>1975</v>
      </c>
      <c r="N166" s="53">
        <f t="shared" si="11"/>
        <v>2</v>
      </c>
    </row>
    <row r="167" spans="5:14" x14ac:dyDescent="0.25">
      <c r="E167" s="13">
        <v>27484</v>
      </c>
      <c r="F167" s="14">
        <v>25.81</v>
      </c>
      <c r="G167" s="55">
        <f t="shared" si="8"/>
        <v>1975</v>
      </c>
      <c r="H167" s="55">
        <f t="shared" si="9"/>
        <v>3</v>
      </c>
      <c r="K167" s="13">
        <v>27484</v>
      </c>
      <c r="L167" s="14">
        <v>11.861408416973536</v>
      </c>
      <c r="M167" s="53">
        <f t="shared" si="10"/>
        <v>1975</v>
      </c>
      <c r="N167" s="53">
        <f t="shared" si="11"/>
        <v>3</v>
      </c>
    </row>
    <row r="168" spans="5:14" x14ac:dyDescent="0.25">
      <c r="E168" s="13">
        <v>27514</v>
      </c>
      <c r="F168" s="14">
        <v>15.85</v>
      </c>
      <c r="G168" s="55">
        <f t="shared" si="8"/>
        <v>1975</v>
      </c>
      <c r="H168" s="55">
        <f t="shared" si="9"/>
        <v>4</v>
      </c>
      <c r="K168" s="13">
        <v>27514</v>
      </c>
      <c r="L168" s="14">
        <v>8.2878750869207334</v>
      </c>
      <c r="M168" s="53">
        <f t="shared" si="10"/>
        <v>1975</v>
      </c>
      <c r="N168" s="53">
        <f t="shared" si="11"/>
        <v>4</v>
      </c>
    </row>
    <row r="169" spans="5:14" x14ac:dyDescent="0.25">
      <c r="E169" s="13">
        <v>27545</v>
      </c>
      <c r="F169" s="14">
        <v>7</v>
      </c>
      <c r="G169" s="55">
        <f t="shared" si="8"/>
        <v>1975</v>
      </c>
      <c r="H169" s="55">
        <f t="shared" si="9"/>
        <v>5</v>
      </c>
      <c r="K169" s="13">
        <v>27545</v>
      </c>
      <c r="L169" s="14">
        <v>5.9300670227348151</v>
      </c>
      <c r="M169" s="53">
        <f t="shared" si="10"/>
        <v>1975</v>
      </c>
      <c r="N169" s="53">
        <f t="shared" si="11"/>
        <v>5</v>
      </c>
    </row>
    <row r="170" spans="5:14" x14ac:dyDescent="0.25">
      <c r="E170" s="13">
        <v>27575</v>
      </c>
      <c r="F170" s="14">
        <v>3.62</v>
      </c>
      <c r="G170" s="55">
        <f t="shared" si="8"/>
        <v>1975</v>
      </c>
      <c r="H170" s="55">
        <f t="shared" si="9"/>
        <v>6</v>
      </c>
      <c r="K170" s="13">
        <v>27575</v>
      </c>
      <c r="L170" s="14">
        <v>7.3710671579691454</v>
      </c>
      <c r="M170" s="53">
        <f t="shared" si="10"/>
        <v>1975</v>
      </c>
      <c r="N170" s="53">
        <f t="shared" si="11"/>
        <v>6</v>
      </c>
    </row>
    <row r="171" spans="5:14" x14ac:dyDescent="0.25">
      <c r="E171" s="13">
        <v>27606</v>
      </c>
      <c r="F171" s="14">
        <v>2.93</v>
      </c>
      <c r="G171" s="55">
        <f t="shared" si="8"/>
        <v>1975</v>
      </c>
      <c r="H171" s="55">
        <f t="shared" si="9"/>
        <v>7</v>
      </c>
      <c r="K171" s="13">
        <v>27606</v>
      </c>
      <c r="L171" s="14">
        <v>8.6708494545450989</v>
      </c>
      <c r="M171" s="53">
        <f t="shared" si="10"/>
        <v>1975</v>
      </c>
      <c r="N171" s="53">
        <f t="shared" si="11"/>
        <v>7</v>
      </c>
    </row>
    <row r="172" spans="5:14" x14ac:dyDescent="0.25">
      <c r="E172" s="13">
        <v>27637</v>
      </c>
      <c r="F172" s="14">
        <v>13.19</v>
      </c>
      <c r="G172" s="55">
        <f t="shared" si="8"/>
        <v>1975</v>
      </c>
      <c r="H172" s="55">
        <f t="shared" si="9"/>
        <v>8</v>
      </c>
      <c r="K172" s="13">
        <v>27637</v>
      </c>
      <c r="L172" s="14">
        <v>12.484075463655977</v>
      </c>
      <c r="M172" s="53">
        <f t="shared" si="10"/>
        <v>1975</v>
      </c>
      <c r="N172" s="53">
        <f t="shared" si="11"/>
        <v>8</v>
      </c>
    </row>
    <row r="173" spans="5:14" x14ac:dyDescent="0.25">
      <c r="E173" s="13">
        <v>27667</v>
      </c>
      <c r="F173" s="14">
        <v>0</v>
      </c>
      <c r="G173" s="55">
        <f t="shared" si="8"/>
        <v>1975</v>
      </c>
      <c r="H173" s="55">
        <f t="shared" si="9"/>
        <v>9</v>
      </c>
      <c r="K173" s="13">
        <v>27667</v>
      </c>
      <c r="L173" s="14">
        <v>1.4349589716083067</v>
      </c>
      <c r="M173" s="53">
        <f t="shared" si="10"/>
        <v>1975</v>
      </c>
      <c r="N173" s="53">
        <f t="shared" si="11"/>
        <v>9</v>
      </c>
    </row>
    <row r="174" spans="5:14" x14ac:dyDescent="0.25">
      <c r="E174" s="13">
        <v>27698</v>
      </c>
      <c r="F174" s="14">
        <v>3.34</v>
      </c>
      <c r="G174" s="55">
        <f t="shared" si="8"/>
        <v>1975</v>
      </c>
      <c r="H174" s="55">
        <f t="shared" si="9"/>
        <v>10</v>
      </c>
      <c r="K174" s="13">
        <v>27698</v>
      </c>
      <c r="L174" s="14">
        <v>1.9632010008458152</v>
      </c>
      <c r="M174" s="53">
        <f t="shared" si="10"/>
        <v>1975</v>
      </c>
      <c r="N174" s="53">
        <f t="shared" si="11"/>
        <v>10</v>
      </c>
    </row>
    <row r="175" spans="5:14" x14ac:dyDescent="0.25">
      <c r="E175" s="13">
        <v>27728</v>
      </c>
      <c r="F175" s="14">
        <v>9.68</v>
      </c>
      <c r="G175" s="55">
        <f t="shared" si="8"/>
        <v>1975</v>
      </c>
      <c r="H175" s="55">
        <f t="shared" si="9"/>
        <v>11</v>
      </c>
      <c r="K175" s="13">
        <v>27728</v>
      </c>
      <c r="L175" s="14">
        <v>4.4461149745609108</v>
      </c>
      <c r="M175" s="53">
        <f t="shared" si="10"/>
        <v>1975</v>
      </c>
      <c r="N175" s="53">
        <f t="shared" si="11"/>
        <v>11</v>
      </c>
    </row>
    <row r="176" spans="5:14" x14ac:dyDescent="0.25">
      <c r="E176" s="13">
        <v>27759</v>
      </c>
      <c r="F176" s="14">
        <v>20.85</v>
      </c>
      <c r="G176" s="55">
        <f t="shared" si="8"/>
        <v>1975</v>
      </c>
      <c r="H176" s="55">
        <f t="shared" si="9"/>
        <v>12</v>
      </c>
      <c r="K176" s="13">
        <v>27759</v>
      </c>
      <c r="L176" s="14">
        <v>9.1839796148255708</v>
      </c>
      <c r="M176" s="53">
        <f t="shared" si="10"/>
        <v>1975</v>
      </c>
      <c r="N176" s="53">
        <f t="shared" si="11"/>
        <v>12</v>
      </c>
    </row>
    <row r="177" spans="5:14" x14ac:dyDescent="0.25">
      <c r="E177" s="13">
        <v>27790</v>
      </c>
      <c r="F177" s="14">
        <v>13.71</v>
      </c>
      <c r="G177" s="55">
        <f t="shared" si="8"/>
        <v>1976</v>
      </c>
      <c r="H177" s="55">
        <f t="shared" si="9"/>
        <v>1</v>
      </c>
      <c r="K177" s="13">
        <v>27790</v>
      </c>
      <c r="L177" s="14">
        <v>6.2551691610537548</v>
      </c>
      <c r="M177" s="53">
        <f t="shared" si="10"/>
        <v>1976</v>
      </c>
      <c r="N177" s="53">
        <f t="shared" si="11"/>
        <v>1</v>
      </c>
    </row>
    <row r="178" spans="5:14" x14ac:dyDescent="0.25">
      <c r="E178" s="13">
        <v>27819</v>
      </c>
      <c r="F178" s="14">
        <v>26.8</v>
      </c>
      <c r="G178" s="55">
        <f t="shared" si="8"/>
        <v>1976</v>
      </c>
      <c r="H178" s="55">
        <f t="shared" si="9"/>
        <v>2</v>
      </c>
      <c r="K178" s="13">
        <v>27819</v>
      </c>
      <c r="L178" s="14">
        <v>11.229763388419212</v>
      </c>
      <c r="M178" s="53">
        <f t="shared" si="10"/>
        <v>1976</v>
      </c>
      <c r="N178" s="53">
        <f t="shared" si="11"/>
        <v>2</v>
      </c>
    </row>
    <row r="179" spans="5:14" x14ac:dyDescent="0.25">
      <c r="E179" s="13">
        <v>27850</v>
      </c>
      <c r="F179" s="14">
        <v>25.2</v>
      </c>
      <c r="G179" s="55">
        <f t="shared" si="8"/>
        <v>1976</v>
      </c>
      <c r="H179" s="55">
        <f t="shared" si="9"/>
        <v>3</v>
      </c>
      <c r="K179" s="13">
        <v>27850</v>
      </c>
      <c r="L179" s="14">
        <v>11.114054731068945</v>
      </c>
      <c r="M179" s="53">
        <f t="shared" si="10"/>
        <v>1976</v>
      </c>
      <c r="N179" s="53">
        <f t="shared" si="11"/>
        <v>3</v>
      </c>
    </row>
    <row r="180" spans="5:14" x14ac:dyDescent="0.25">
      <c r="E180" s="13">
        <v>27880</v>
      </c>
      <c r="F180" s="14">
        <v>30.04</v>
      </c>
      <c r="G180" s="55">
        <f t="shared" si="8"/>
        <v>1976</v>
      </c>
      <c r="H180" s="55">
        <f t="shared" si="9"/>
        <v>4</v>
      </c>
      <c r="K180" s="13">
        <v>27880</v>
      </c>
      <c r="L180" s="14">
        <v>14.23014531902597</v>
      </c>
      <c r="M180" s="53">
        <f t="shared" si="10"/>
        <v>1976</v>
      </c>
      <c r="N180" s="53">
        <f t="shared" si="11"/>
        <v>4</v>
      </c>
    </row>
    <row r="181" spans="5:14" x14ac:dyDescent="0.25">
      <c r="E181" s="13">
        <v>27911</v>
      </c>
      <c r="F181" s="14">
        <v>14.71</v>
      </c>
      <c r="G181" s="55">
        <f t="shared" si="8"/>
        <v>1976</v>
      </c>
      <c r="H181" s="55">
        <f t="shared" si="9"/>
        <v>5</v>
      </c>
      <c r="K181" s="13">
        <v>27911</v>
      </c>
      <c r="L181" s="14">
        <v>8.8332718290971357</v>
      </c>
      <c r="M181" s="53">
        <f t="shared" si="10"/>
        <v>1976</v>
      </c>
      <c r="N181" s="53">
        <f t="shared" si="11"/>
        <v>5</v>
      </c>
    </row>
    <row r="182" spans="5:14" x14ac:dyDescent="0.25">
      <c r="E182" s="13">
        <v>27941</v>
      </c>
      <c r="F182" s="14">
        <v>2.5299999999999998</v>
      </c>
      <c r="G182" s="55">
        <f t="shared" si="8"/>
        <v>1976</v>
      </c>
      <c r="H182" s="55">
        <f t="shared" si="9"/>
        <v>6</v>
      </c>
      <c r="K182" s="13">
        <v>27941</v>
      </c>
      <c r="L182" s="14">
        <v>7.0874911064445412</v>
      </c>
      <c r="M182" s="53">
        <f t="shared" si="10"/>
        <v>1976</v>
      </c>
      <c r="N182" s="53">
        <f t="shared" si="11"/>
        <v>6</v>
      </c>
    </row>
    <row r="183" spans="5:14" x14ac:dyDescent="0.25">
      <c r="E183" s="13">
        <v>27972</v>
      </c>
      <c r="F183" s="14">
        <v>2.72</v>
      </c>
      <c r="G183" s="55">
        <f t="shared" si="8"/>
        <v>1976</v>
      </c>
      <c r="H183" s="55">
        <f t="shared" si="9"/>
        <v>7</v>
      </c>
      <c r="K183" s="13">
        <v>27972</v>
      </c>
      <c r="L183" s="14">
        <v>8.7304858906064169</v>
      </c>
      <c r="M183" s="53">
        <f t="shared" si="10"/>
        <v>1976</v>
      </c>
      <c r="N183" s="53">
        <f t="shared" si="11"/>
        <v>7</v>
      </c>
    </row>
    <row r="184" spans="5:14" x14ac:dyDescent="0.25">
      <c r="E184" s="13">
        <v>28003</v>
      </c>
      <c r="F184" s="14">
        <v>2.38</v>
      </c>
      <c r="G184" s="55">
        <f t="shared" si="8"/>
        <v>1976</v>
      </c>
      <c r="H184" s="55">
        <f t="shared" si="9"/>
        <v>8</v>
      </c>
      <c r="K184" s="13">
        <v>28003</v>
      </c>
      <c r="L184" s="14">
        <v>7.9293256373437426</v>
      </c>
      <c r="M184" s="53">
        <f t="shared" si="10"/>
        <v>1976</v>
      </c>
      <c r="N184" s="53">
        <f t="shared" si="11"/>
        <v>8</v>
      </c>
    </row>
    <row r="185" spans="5:14" x14ac:dyDescent="0.25">
      <c r="E185" s="13">
        <v>28033</v>
      </c>
      <c r="F185" s="14">
        <v>1.34</v>
      </c>
      <c r="G185" s="55">
        <f t="shared" si="8"/>
        <v>1976</v>
      </c>
      <c r="H185" s="55">
        <f t="shared" si="9"/>
        <v>9</v>
      </c>
      <c r="K185" s="13">
        <v>28033</v>
      </c>
      <c r="L185" s="14">
        <v>1.9931734375177761</v>
      </c>
      <c r="M185" s="53">
        <f t="shared" si="10"/>
        <v>1976</v>
      </c>
      <c r="N185" s="53">
        <f t="shared" si="11"/>
        <v>9</v>
      </c>
    </row>
    <row r="186" spans="5:14" x14ac:dyDescent="0.25">
      <c r="E186" s="13">
        <v>28064</v>
      </c>
      <c r="F186" s="14">
        <v>4.2</v>
      </c>
      <c r="G186" s="55">
        <f t="shared" si="8"/>
        <v>1976</v>
      </c>
      <c r="H186" s="55">
        <f t="shared" si="9"/>
        <v>10</v>
      </c>
      <c r="K186" s="13">
        <v>28064</v>
      </c>
      <c r="L186" s="14">
        <v>2.3839858157201324</v>
      </c>
      <c r="M186" s="53">
        <f t="shared" si="10"/>
        <v>1976</v>
      </c>
      <c r="N186" s="53">
        <f t="shared" si="11"/>
        <v>10</v>
      </c>
    </row>
    <row r="187" spans="5:14" x14ac:dyDescent="0.25">
      <c r="E187" s="13">
        <v>28094</v>
      </c>
      <c r="F187" s="14">
        <v>16.18</v>
      </c>
      <c r="G187" s="55">
        <f t="shared" si="8"/>
        <v>1976</v>
      </c>
      <c r="H187" s="55">
        <f t="shared" si="9"/>
        <v>11</v>
      </c>
      <c r="K187" s="13">
        <v>28094</v>
      </c>
      <c r="L187" s="14">
        <v>7.0429469950891797</v>
      </c>
      <c r="M187" s="53">
        <f t="shared" si="10"/>
        <v>1976</v>
      </c>
      <c r="N187" s="53">
        <f t="shared" si="11"/>
        <v>11</v>
      </c>
    </row>
    <row r="188" spans="5:14" x14ac:dyDescent="0.25">
      <c r="E188" s="13">
        <v>28125</v>
      </c>
      <c r="F188" s="14">
        <v>37.31</v>
      </c>
      <c r="G188" s="55">
        <f t="shared" si="8"/>
        <v>1976</v>
      </c>
      <c r="H188" s="55">
        <f t="shared" si="9"/>
        <v>12</v>
      </c>
      <c r="K188" s="13">
        <v>28125</v>
      </c>
      <c r="L188" s="14">
        <v>16.141788462301484</v>
      </c>
      <c r="M188" s="53">
        <f t="shared" si="10"/>
        <v>1976</v>
      </c>
      <c r="N188" s="53">
        <f t="shared" si="11"/>
        <v>12</v>
      </c>
    </row>
    <row r="189" spans="5:14" x14ac:dyDescent="0.25">
      <c r="E189" s="13">
        <v>28156</v>
      </c>
      <c r="F189" s="14">
        <v>18.46</v>
      </c>
      <c r="G189" s="55">
        <f t="shared" si="8"/>
        <v>1977</v>
      </c>
      <c r="H189" s="55">
        <f t="shared" si="9"/>
        <v>1</v>
      </c>
      <c r="K189" s="13">
        <v>28156</v>
      </c>
      <c r="L189" s="14">
        <v>7.9222724161036462</v>
      </c>
      <c r="M189" s="53">
        <f t="shared" si="10"/>
        <v>1977</v>
      </c>
      <c r="N189" s="53">
        <f t="shared" si="11"/>
        <v>1</v>
      </c>
    </row>
    <row r="190" spans="5:14" x14ac:dyDescent="0.25">
      <c r="E190" s="13">
        <v>28184</v>
      </c>
      <c r="F190" s="14">
        <v>7.01</v>
      </c>
      <c r="G190" s="55">
        <f t="shared" si="8"/>
        <v>1977</v>
      </c>
      <c r="H190" s="55">
        <f t="shared" si="9"/>
        <v>2</v>
      </c>
      <c r="K190" s="13">
        <v>28184</v>
      </c>
      <c r="L190" s="14">
        <v>3.4746685471096241</v>
      </c>
      <c r="M190" s="53">
        <f t="shared" si="10"/>
        <v>1977</v>
      </c>
      <c r="N190" s="53">
        <f t="shared" si="11"/>
        <v>2</v>
      </c>
    </row>
    <row r="191" spans="5:14" x14ac:dyDescent="0.25">
      <c r="E191" s="13">
        <v>28215</v>
      </c>
      <c r="F191" s="14">
        <v>5.54</v>
      </c>
      <c r="G191" s="55">
        <f t="shared" si="8"/>
        <v>1977</v>
      </c>
      <c r="H191" s="55">
        <f t="shared" si="9"/>
        <v>3</v>
      </c>
      <c r="K191" s="13">
        <v>28215</v>
      </c>
      <c r="L191" s="14">
        <v>2.8618917118483393</v>
      </c>
      <c r="M191" s="53">
        <f t="shared" si="10"/>
        <v>1977</v>
      </c>
      <c r="N191" s="53">
        <f t="shared" si="11"/>
        <v>3</v>
      </c>
    </row>
    <row r="192" spans="5:14" x14ac:dyDescent="0.25">
      <c r="E192" s="13">
        <v>28245</v>
      </c>
      <c r="F192" s="14">
        <v>10.16</v>
      </c>
      <c r="G192" s="55">
        <f t="shared" si="8"/>
        <v>1977</v>
      </c>
      <c r="H192" s="55">
        <f t="shared" si="9"/>
        <v>4</v>
      </c>
      <c r="K192" s="13">
        <v>28245</v>
      </c>
      <c r="L192" s="14">
        <v>6.0078081955407692</v>
      </c>
      <c r="M192" s="53">
        <f t="shared" si="10"/>
        <v>1977</v>
      </c>
      <c r="N192" s="53">
        <f t="shared" si="11"/>
        <v>4</v>
      </c>
    </row>
    <row r="193" spans="5:14" x14ac:dyDescent="0.25">
      <c r="E193" s="13">
        <v>28276</v>
      </c>
      <c r="F193" s="14">
        <v>3.69</v>
      </c>
      <c r="G193" s="55">
        <f t="shared" si="8"/>
        <v>1977</v>
      </c>
      <c r="H193" s="55">
        <f t="shared" si="9"/>
        <v>5</v>
      </c>
      <c r="K193" s="13">
        <v>28276</v>
      </c>
      <c r="L193" s="14">
        <v>4.5782969918205314</v>
      </c>
      <c r="M193" s="53">
        <f t="shared" si="10"/>
        <v>1977</v>
      </c>
      <c r="N193" s="53">
        <f t="shared" si="11"/>
        <v>5</v>
      </c>
    </row>
    <row r="194" spans="5:14" x14ac:dyDescent="0.25">
      <c r="E194" s="13">
        <v>28306</v>
      </c>
      <c r="F194" s="14">
        <v>1.61</v>
      </c>
      <c r="G194" s="55">
        <f t="shared" si="8"/>
        <v>1977</v>
      </c>
      <c r="H194" s="55">
        <f t="shared" si="9"/>
        <v>6</v>
      </c>
      <c r="K194" s="13">
        <v>28306</v>
      </c>
      <c r="L194" s="14">
        <v>6.7793868633834817</v>
      </c>
      <c r="M194" s="53">
        <f t="shared" si="10"/>
        <v>1977</v>
      </c>
      <c r="N194" s="53">
        <f t="shared" si="11"/>
        <v>6</v>
      </c>
    </row>
    <row r="195" spans="5:14" x14ac:dyDescent="0.25">
      <c r="E195" s="13">
        <v>28337</v>
      </c>
      <c r="F195" s="14">
        <v>1.46</v>
      </c>
      <c r="G195" s="55">
        <f t="shared" si="8"/>
        <v>1977</v>
      </c>
      <c r="H195" s="55">
        <f t="shared" si="9"/>
        <v>7</v>
      </c>
      <c r="K195" s="13">
        <v>28337</v>
      </c>
      <c r="L195" s="14">
        <v>8.0750432291313299</v>
      </c>
      <c r="M195" s="53">
        <f t="shared" si="10"/>
        <v>1977</v>
      </c>
      <c r="N195" s="53">
        <f t="shared" si="11"/>
        <v>7</v>
      </c>
    </row>
    <row r="196" spans="5:14" x14ac:dyDescent="0.25">
      <c r="E196" s="13">
        <v>28368</v>
      </c>
      <c r="F196" s="14">
        <v>2.48</v>
      </c>
      <c r="G196" s="55">
        <f t="shared" si="8"/>
        <v>1977</v>
      </c>
      <c r="H196" s="55">
        <f t="shared" si="9"/>
        <v>8</v>
      </c>
      <c r="K196" s="13">
        <v>28368</v>
      </c>
      <c r="L196" s="14">
        <v>7.6135381068000054</v>
      </c>
      <c r="M196" s="53">
        <f t="shared" si="10"/>
        <v>1977</v>
      </c>
      <c r="N196" s="53">
        <f t="shared" si="11"/>
        <v>8</v>
      </c>
    </row>
    <row r="197" spans="5:14" x14ac:dyDescent="0.25">
      <c r="E197" s="13">
        <v>28398</v>
      </c>
      <c r="F197" s="14">
        <v>1.89</v>
      </c>
      <c r="G197" s="55">
        <f t="shared" si="8"/>
        <v>1977</v>
      </c>
      <c r="H197" s="55">
        <f t="shared" si="9"/>
        <v>9</v>
      </c>
      <c r="K197" s="13">
        <v>28398</v>
      </c>
      <c r="L197" s="14">
        <v>2.2738432812323204</v>
      </c>
      <c r="M197" s="53">
        <f t="shared" si="10"/>
        <v>1977</v>
      </c>
      <c r="N197" s="53">
        <f t="shared" si="11"/>
        <v>9</v>
      </c>
    </row>
    <row r="198" spans="5:14" x14ac:dyDescent="0.25">
      <c r="E198" s="13">
        <v>28429</v>
      </c>
      <c r="F198" s="14">
        <v>2.71</v>
      </c>
      <c r="G198" s="55">
        <f t="shared" si="8"/>
        <v>1977</v>
      </c>
      <c r="H198" s="55">
        <f t="shared" si="9"/>
        <v>10</v>
      </c>
      <c r="K198" s="13">
        <v>28429</v>
      </c>
      <c r="L198" s="14">
        <v>1.6459531486846692</v>
      </c>
      <c r="M198" s="53">
        <f t="shared" si="10"/>
        <v>1977</v>
      </c>
      <c r="N198" s="53">
        <f t="shared" si="11"/>
        <v>10</v>
      </c>
    </row>
    <row r="199" spans="5:14" x14ac:dyDescent="0.25">
      <c r="E199" s="13">
        <v>28459</v>
      </c>
      <c r="F199" s="14">
        <v>4.7699999999999996</v>
      </c>
      <c r="G199" s="55">
        <f t="shared" ref="G199:G262" si="12">YEAR(E199)</f>
        <v>1977</v>
      </c>
      <c r="H199" s="55">
        <f t="shared" ref="H199:H262" si="13">MONTH(E199)</f>
        <v>11</v>
      </c>
      <c r="K199" s="13">
        <v>28459</v>
      </c>
      <c r="L199" s="14">
        <v>2.475508620779499</v>
      </c>
      <c r="M199" s="53">
        <f t="shared" ref="M199:M262" si="14">YEAR(K199)</f>
        <v>1977</v>
      </c>
      <c r="N199" s="53">
        <f t="shared" ref="N199:N262" si="15">MONTH(K199)</f>
        <v>11</v>
      </c>
    </row>
    <row r="200" spans="5:14" x14ac:dyDescent="0.25">
      <c r="E200" s="13">
        <v>28490</v>
      </c>
      <c r="F200" s="14">
        <v>21.81</v>
      </c>
      <c r="G200" s="55">
        <f t="shared" si="12"/>
        <v>1977</v>
      </c>
      <c r="H200" s="55">
        <f t="shared" si="13"/>
        <v>12</v>
      </c>
      <c r="K200" s="13">
        <v>28490</v>
      </c>
      <c r="L200" s="14">
        <v>9.6962216431053072</v>
      </c>
      <c r="M200" s="53">
        <f t="shared" si="14"/>
        <v>1977</v>
      </c>
      <c r="N200" s="53">
        <f t="shared" si="15"/>
        <v>12</v>
      </c>
    </row>
    <row r="201" spans="5:14" x14ac:dyDescent="0.25">
      <c r="E201" s="13">
        <v>28521</v>
      </c>
      <c r="F201" s="14">
        <v>24.45</v>
      </c>
      <c r="G201" s="55">
        <f t="shared" si="12"/>
        <v>1978</v>
      </c>
      <c r="H201" s="55">
        <f t="shared" si="13"/>
        <v>1</v>
      </c>
      <c r="K201" s="13">
        <v>28521</v>
      </c>
      <c r="L201" s="14">
        <v>10.445801624654216</v>
      </c>
      <c r="M201" s="53">
        <f t="shared" si="14"/>
        <v>1978</v>
      </c>
      <c r="N201" s="53">
        <f t="shared" si="15"/>
        <v>1</v>
      </c>
    </row>
    <row r="202" spans="5:14" x14ac:dyDescent="0.25">
      <c r="E202" s="13">
        <v>28549</v>
      </c>
      <c r="F202" s="14">
        <v>38.15</v>
      </c>
      <c r="G202" s="55">
        <f t="shared" si="12"/>
        <v>1978</v>
      </c>
      <c r="H202" s="55">
        <f t="shared" si="13"/>
        <v>2</v>
      </c>
      <c r="K202" s="13">
        <v>28549</v>
      </c>
      <c r="L202" s="14">
        <v>17.282408836537655</v>
      </c>
      <c r="M202" s="53">
        <f t="shared" si="14"/>
        <v>1978</v>
      </c>
      <c r="N202" s="53">
        <f t="shared" si="15"/>
        <v>2</v>
      </c>
    </row>
    <row r="203" spans="5:14" x14ac:dyDescent="0.25">
      <c r="E203" s="13">
        <v>28580</v>
      </c>
      <c r="F203" s="14">
        <v>18.899999999999999</v>
      </c>
      <c r="G203" s="55">
        <f t="shared" si="12"/>
        <v>1978</v>
      </c>
      <c r="H203" s="55">
        <f t="shared" si="13"/>
        <v>3</v>
      </c>
      <c r="K203" s="13">
        <v>28580</v>
      </c>
      <c r="L203" s="14">
        <v>8.4062915432379057</v>
      </c>
      <c r="M203" s="53">
        <f t="shared" si="14"/>
        <v>1978</v>
      </c>
      <c r="N203" s="53">
        <f t="shared" si="15"/>
        <v>3</v>
      </c>
    </row>
    <row r="204" spans="5:14" x14ac:dyDescent="0.25">
      <c r="E204" s="13">
        <v>28610</v>
      </c>
      <c r="F204" s="14">
        <v>27.88</v>
      </c>
      <c r="G204" s="55">
        <f t="shared" si="12"/>
        <v>1978</v>
      </c>
      <c r="H204" s="55">
        <f t="shared" si="13"/>
        <v>4</v>
      </c>
      <c r="K204" s="13">
        <v>28610</v>
      </c>
      <c r="L204" s="14">
        <v>12.722469143011745</v>
      </c>
      <c r="M204" s="53">
        <f t="shared" si="14"/>
        <v>1978</v>
      </c>
      <c r="N204" s="53">
        <f t="shared" si="15"/>
        <v>4</v>
      </c>
    </row>
    <row r="205" spans="5:14" x14ac:dyDescent="0.25">
      <c r="E205" s="13">
        <v>28641</v>
      </c>
      <c r="F205" s="14">
        <v>10.3</v>
      </c>
      <c r="G205" s="55">
        <f t="shared" si="12"/>
        <v>1978</v>
      </c>
      <c r="H205" s="55">
        <f t="shared" si="13"/>
        <v>5</v>
      </c>
      <c r="K205" s="13">
        <v>28641</v>
      </c>
      <c r="L205" s="14">
        <v>7.3463340363955707</v>
      </c>
      <c r="M205" s="53">
        <f t="shared" si="14"/>
        <v>1978</v>
      </c>
      <c r="N205" s="53">
        <f t="shared" si="15"/>
        <v>5</v>
      </c>
    </row>
    <row r="206" spans="5:14" x14ac:dyDescent="0.25">
      <c r="E206" s="13">
        <v>28671</v>
      </c>
      <c r="F206" s="14">
        <v>2.92</v>
      </c>
      <c r="G206" s="55">
        <f t="shared" si="12"/>
        <v>1978</v>
      </c>
      <c r="H206" s="55">
        <f t="shared" si="13"/>
        <v>6</v>
      </c>
      <c r="K206" s="13">
        <v>28671</v>
      </c>
      <c r="L206" s="14">
        <v>7.265299364591427</v>
      </c>
      <c r="M206" s="53">
        <f t="shared" si="14"/>
        <v>1978</v>
      </c>
      <c r="N206" s="53">
        <f t="shared" si="15"/>
        <v>6</v>
      </c>
    </row>
    <row r="207" spans="5:14" x14ac:dyDescent="0.25">
      <c r="E207" s="13">
        <v>28702</v>
      </c>
      <c r="F207" s="14">
        <v>2.04</v>
      </c>
      <c r="G207" s="55">
        <f t="shared" si="12"/>
        <v>1978</v>
      </c>
      <c r="H207" s="55">
        <f t="shared" si="13"/>
        <v>7</v>
      </c>
      <c r="K207" s="13">
        <v>28702</v>
      </c>
      <c r="L207" s="14">
        <v>8.1899635235895243</v>
      </c>
      <c r="M207" s="53">
        <f t="shared" si="14"/>
        <v>1978</v>
      </c>
      <c r="N207" s="53">
        <f t="shared" si="15"/>
        <v>7</v>
      </c>
    </row>
    <row r="208" spans="5:14" x14ac:dyDescent="0.25">
      <c r="E208" s="13">
        <v>28733</v>
      </c>
      <c r="F208" s="14">
        <v>2.4300000000000002</v>
      </c>
      <c r="G208" s="55">
        <f t="shared" si="12"/>
        <v>1978</v>
      </c>
      <c r="H208" s="55">
        <f t="shared" si="13"/>
        <v>8</v>
      </c>
      <c r="K208" s="13">
        <v>28733</v>
      </c>
      <c r="L208" s="14">
        <v>7.7292257481444651</v>
      </c>
      <c r="M208" s="53">
        <f t="shared" si="14"/>
        <v>1978</v>
      </c>
      <c r="N208" s="53">
        <f t="shared" si="15"/>
        <v>8</v>
      </c>
    </row>
    <row r="209" spans="5:14" x14ac:dyDescent="0.25">
      <c r="E209" s="13">
        <v>28763</v>
      </c>
      <c r="F209" s="14">
        <v>4.3</v>
      </c>
      <c r="G209" s="55">
        <f t="shared" si="12"/>
        <v>1978</v>
      </c>
      <c r="H209" s="55">
        <f t="shared" si="13"/>
        <v>9</v>
      </c>
      <c r="K209" s="13">
        <v>28763</v>
      </c>
      <c r="L209" s="14">
        <v>3.2899363315329806</v>
      </c>
      <c r="M209" s="53">
        <f t="shared" si="14"/>
        <v>1978</v>
      </c>
      <c r="N209" s="53">
        <f t="shared" si="15"/>
        <v>9</v>
      </c>
    </row>
    <row r="210" spans="5:14" x14ac:dyDescent="0.25">
      <c r="E210" s="13">
        <v>28794</v>
      </c>
      <c r="F210" s="14">
        <v>5.98</v>
      </c>
      <c r="G210" s="55">
        <f t="shared" si="12"/>
        <v>1978</v>
      </c>
      <c r="H210" s="55">
        <f t="shared" si="13"/>
        <v>10</v>
      </c>
      <c r="K210" s="13">
        <v>28794</v>
      </c>
      <c r="L210" s="14">
        <v>2.9466308393439249</v>
      </c>
      <c r="M210" s="53">
        <f t="shared" si="14"/>
        <v>1978</v>
      </c>
      <c r="N210" s="53">
        <f t="shared" si="15"/>
        <v>10</v>
      </c>
    </row>
    <row r="211" spans="5:14" x14ac:dyDescent="0.25">
      <c r="E211" s="13">
        <v>28824</v>
      </c>
      <c r="F211" s="14">
        <v>11.39</v>
      </c>
      <c r="G211" s="55">
        <f t="shared" si="12"/>
        <v>1978</v>
      </c>
      <c r="H211" s="55">
        <f t="shared" si="13"/>
        <v>11</v>
      </c>
      <c r="K211" s="13">
        <v>28824</v>
      </c>
      <c r="L211" s="14">
        <v>5.0728702534202323</v>
      </c>
      <c r="M211" s="53">
        <f t="shared" si="14"/>
        <v>1978</v>
      </c>
      <c r="N211" s="53">
        <f t="shared" si="15"/>
        <v>11</v>
      </c>
    </row>
    <row r="212" spans="5:14" x14ac:dyDescent="0.25">
      <c r="E212" s="13">
        <v>28855</v>
      </c>
      <c r="F212" s="14">
        <v>29.25</v>
      </c>
      <c r="G212" s="55">
        <f t="shared" si="12"/>
        <v>1978</v>
      </c>
      <c r="H212" s="55">
        <f t="shared" si="13"/>
        <v>12</v>
      </c>
      <c r="K212" s="13">
        <v>28855</v>
      </c>
      <c r="L212" s="14">
        <v>12.530998567157113</v>
      </c>
      <c r="M212" s="53">
        <f t="shared" si="14"/>
        <v>1978</v>
      </c>
      <c r="N212" s="53">
        <f t="shared" si="15"/>
        <v>12</v>
      </c>
    </row>
    <row r="213" spans="5:14" x14ac:dyDescent="0.25">
      <c r="E213" s="13">
        <v>28886</v>
      </c>
      <c r="F213" s="14">
        <v>35.74</v>
      </c>
      <c r="G213" s="55">
        <f t="shared" si="12"/>
        <v>1979</v>
      </c>
      <c r="H213" s="55">
        <f t="shared" si="13"/>
        <v>1</v>
      </c>
      <c r="K213" s="13">
        <v>28886</v>
      </c>
      <c r="L213" s="14">
        <v>15.927664914107147</v>
      </c>
      <c r="M213" s="53">
        <f t="shared" si="14"/>
        <v>1979</v>
      </c>
      <c r="N213" s="53">
        <f t="shared" si="15"/>
        <v>1</v>
      </c>
    </row>
    <row r="214" spans="5:14" x14ac:dyDescent="0.25">
      <c r="E214" s="13">
        <v>28914</v>
      </c>
      <c r="F214" s="14">
        <v>37.51</v>
      </c>
      <c r="G214" s="55">
        <f t="shared" si="12"/>
        <v>1979</v>
      </c>
      <c r="H214" s="55">
        <f t="shared" si="13"/>
        <v>2</v>
      </c>
      <c r="K214" s="13">
        <v>28914</v>
      </c>
      <c r="L214" s="14">
        <v>17.025416335269107</v>
      </c>
      <c r="M214" s="53">
        <f t="shared" si="14"/>
        <v>1979</v>
      </c>
      <c r="N214" s="53">
        <f t="shared" si="15"/>
        <v>2</v>
      </c>
    </row>
    <row r="215" spans="5:14" x14ac:dyDescent="0.25">
      <c r="E215" s="13">
        <v>28945</v>
      </c>
      <c r="F215" s="14">
        <v>17.02</v>
      </c>
      <c r="G215" s="55">
        <f t="shared" si="12"/>
        <v>1979</v>
      </c>
      <c r="H215" s="55">
        <f t="shared" si="13"/>
        <v>3</v>
      </c>
      <c r="K215" s="13">
        <v>28945</v>
      </c>
      <c r="L215" s="14">
        <v>7.4882525625694081</v>
      </c>
      <c r="M215" s="53">
        <f t="shared" si="14"/>
        <v>1979</v>
      </c>
      <c r="N215" s="53">
        <f t="shared" si="15"/>
        <v>3</v>
      </c>
    </row>
    <row r="216" spans="5:14" x14ac:dyDescent="0.25">
      <c r="E216" s="13">
        <v>28975</v>
      </c>
      <c r="F216" s="14">
        <v>32.36</v>
      </c>
      <c r="G216" s="55">
        <f t="shared" si="12"/>
        <v>1979</v>
      </c>
      <c r="H216" s="55">
        <f t="shared" si="13"/>
        <v>4</v>
      </c>
      <c r="K216" s="13">
        <v>28975</v>
      </c>
      <c r="L216" s="14">
        <v>15.964996482284194</v>
      </c>
      <c r="M216" s="53">
        <f t="shared" si="14"/>
        <v>1979</v>
      </c>
      <c r="N216" s="53">
        <f t="shared" si="15"/>
        <v>4</v>
      </c>
    </row>
    <row r="217" spans="5:14" x14ac:dyDescent="0.25">
      <c r="E217" s="13">
        <v>29006</v>
      </c>
      <c r="F217" s="14">
        <v>20.13</v>
      </c>
      <c r="G217" s="55">
        <f t="shared" si="12"/>
        <v>1979</v>
      </c>
      <c r="H217" s="55">
        <f t="shared" si="13"/>
        <v>5</v>
      </c>
      <c r="K217" s="13">
        <v>29006</v>
      </c>
      <c r="L217" s="14">
        <v>11.037805839272615</v>
      </c>
      <c r="M217" s="53">
        <f t="shared" si="14"/>
        <v>1979</v>
      </c>
      <c r="N217" s="53">
        <f t="shared" si="15"/>
        <v>5</v>
      </c>
    </row>
    <row r="218" spans="5:14" x14ac:dyDescent="0.25">
      <c r="E218" s="13">
        <v>29036</v>
      </c>
      <c r="F218" s="14">
        <v>5.51</v>
      </c>
      <c r="G218" s="55">
        <f t="shared" si="12"/>
        <v>1979</v>
      </c>
      <c r="H218" s="55">
        <f t="shared" si="13"/>
        <v>6</v>
      </c>
      <c r="K218" s="13">
        <v>29036</v>
      </c>
      <c r="L218" s="14">
        <v>8.4693095819260584</v>
      </c>
      <c r="M218" s="53">
        <f t="shared" si="14"/>
        <v>1979</v>
      </c>
      <c r="N218" s="53">
        <f t="shared" si="15"/>
        <v>6</v>
      </c>
    </row>
    <row r="219" spans="5:14" x14ac:dyDescent="0.25">
      <c r="E219" s="13">
        <v>29067</v>
      </c>
      <c r="F219" s="14">
        <v>2.17</v>
      </c>
      <c r="G219" s="55">
        <f t="shared" si="12"/>
        <v>1979</v>
      </c>
      <c r="H219" s="55">
        <f t="shared" si="13"/>
        <v>7</v>
      </c>
      <c r="K219" s="13">
        <v>29067</v>
      </c>
      <c r="L219" s="14">
        <v>8.2262783024425232</v>
      </c>
      <c r="M219" s="53">
        <f t="shared" si="14"/>
        <v>1979</v>
      </c>
      <c r="N219" s="53">
        <f t="shared" si="15"/>
        <v>7</v>
      </c>
    </row>
    <row r="220" spans="5:14" x14ac:dyDescent="0.25">
      <c r="E220" s="13">
        <v>29098</v>
      </c>
      <c r="F220" s="14">
        <v>2.98</v>
      </c>
      <c r="G220" s="55">
        <f t="shared" si="12"/>
        <v>1979</v>
      </c>
      <c r="H220" s="55">
        <f t="shared" si="13"/>
        <v>8</v>
      </c>
      <c r="K220" s="13">
        <v>29098</v>
      </c>
      <c r="L220" s="14">
        <v>7.6927798910206127</v>
      </c>
      <c r="M220" s="53">
        <f t="shared" si="14"/>
        <v>1979</v>
      </c>
      <c r="N220" s="53">
        <f t="shared" si="15"/>
        <v>8</v>
      </c>
    </row>
    <row r="221" spans="5:14" x14ac:dyDescent="0.25">
      <c r="E221" s="13">
        <v>29128</v>
      </c>
      <c r="F221" s="14">
        <v>0</v>
      </c>
      <c r="G221" s="55">
        <f t="shared" si="12"/>
        <v>1979</v>
      </c>
      <c r="H221" s="55">
        <f t="shared" si="13"/>
        <v>9</v>
      </c>
      <c r="K221" s="13">
        <v>29128</v>
      </c>
      <c r="L221" s="14">
        <v>1.3695733411381665</v>
      </c>
      <c r="M221" s="53">
        <f t="shared" si="14"/>
        <v>1979</v>
      </c>
      <c r="N221" s="53">
        <f t="shared" si="15"/>
        <v>9</v>
      </c>
    </row>
    <row r="222" spans="5:14" x14ac:dyDescent="0.25">
      <c r="E222" s="13">
        <v>29159</v>
      </c>
      <c r="F222" s="14">
        <v>21.45</v>
      </c>
      <c r="G222" s="55">
        <f t="shared" si="12"/>
        <v>1979</v>
      </c>
      <c r="H222" s="55">
        <f t="shared" si="13"/>
        <v>10</v>
      </c>
      <c r="K222" s="13">
        <v>29159</v>
      </c>
      <c r="L222" s="14">
        <v>9.3458234930364679</v>
      </c>
      <c r="M222" s="53">
        <f t="shared" si="14"/>
        <v>1979</v>
      </c>
      <c r="N222" s="53">
        <f t="shared" si="15"/>
        <v>10</v>
      </c>
    </row>
    <row r="223" spans="5:14" x14ac:dyDescent="0.25">
      <c r="E223" s="13">
        <v>29189</v>
      </c>
      <c r="F223" s="14">
        <v>36.71</v>
      </c>
      <c r="G223" s="55">
        <f t="shared" si="12"/>
        <v>1979</v>
      </c>
      <c r="H223" s="55">
        <f t="shared" si="13"/>
        <v>11</v>
      </c>
      <c r="K223" s="13">
        <v>29189</v>
      </c>
      <c r="L223" s="14">
        <v>16.35303682315827</v>
      </c>
      <c r="M223" s="53">
        <f t="shared" si="14"/>
        <v>1979</v>
      </c>
      <c r="N223" s="53">
        <f t="shared" si="15"/>
        <v>11</v>
      </c>
    </row>
    <row r="224" spans="5:14" x14ac:dyDescent="0.25">
      <c r="E224" s="13">
        <v>29220</v>
      </c>
      <c r="F224" s="14">
        <v>30.98</v>
      </c>
      <c r="G224" s="55">
        <f t="shared" si="12"/>
        <v>1979</v>
      </c>
      <c r="H224" s="55">
        <f t="shared" si="13"/>
        <v>12</v>
      </c>
      <c r="K224" s="13">
        <v>29220</v>
      </c>
      <c r="L224" s="14">
        <v>13.848619255629179</v>
      </c>
      <c r="M224" s="53">
        <f t="shared" si="14"/>
        <v>1979</v>
      </c>
      <c r="N224" s="53">
        <f t="shared" si="15"/>
        <v>12</v>
      </c>
    </row>
    <row r="225" spans="5:14" x14ac:dyDescent="0.25">
      <c r="E225" s="13">
        <v>29251</v>
      </c>
      <c r="F225" s="14">
        <v>34.28</v>
      </c>
      <c r="G225" s="55">
        <f t="shared" si="12"/>
        <v>1980</v>
      </c>
      <c r="H225" s="55">
        <f t="shared" si="13"/>
        <v>1</v>
      </c>
      <c r="K225" s="13">
        <v>29251</v>
      </c>
      <c r="L225" s="14">
        <v>15.15848020976733</v>
      </c>
      <c r="M225" s="53">
        <f t="shared" si="14"/>
        <v>1980</v>
      </c>
      <c r="N225" s="53">
        <f t="shared" si="15"/>
        <v>1</v>
      </c>
    </row>
    <row r="226" spans="5:14" x14ac:dyDescent="0.25">
      <c r="E226" s="13">
        <v>29280</v>
      </c>
      <c r="F226" s="14">
        <v>16.8</v>
      </c>
      <c r="G226" s="55">
        <f t="shared" si="12"/>
        <v>1980</v>
      </c>
      <c r="H226" s="55">
        <f t="shared" si="13"/>
        <v>2</v>
      </c>
      <c r="K226" s="13">
        <v>29280</v>
      </c>
      <c r="L226" s="14">
        <v>7.6879949393133797</v>
      </c>
      <c r="M226" s="53">
        <f t="shared" si="14"/>
        <v>1980</v>
      </c>
      <c r="N226" s="53">
        <f t="shared" si="15"/>
        <v>2</v>
      </c>
    </row>
    <row r="227" spans="5:14" x14ac:dyDescent="0.25">
      <c r="E227" s="13">
        <v>29311</v>
      </c>
      <c r="F227" s="14">
        <v>42.34</v>
      </c>
      <c r="G227" s="55">
        <f t="shared" si="12"/>
        <v>1980</v>
      </c>
      <c r="H227" s="55">
        <f t="shared" si="13"/>
        <v>3</v>
      </c>
      <c r="K227" s="13">
        <v>29311</v>
      </c>
      <c r="L227" s="14">
        <v>18.58734865176373</v>
      </c>
      <c r="M227" s="53">
        <f t="shared" si="14"/>
        <v>1980</v>
      </c>
      <c r="N227" s="53">
        <f t="shared" si="15"/>
        <v>3</v>
      </c>
    </row>
    <row r="228" spans="5:14" x14ac:dyDescent="0.25">
      <c r="E228" s="13">
        <v>29341</v>
      </c>
      <c r="F228" s="14">
        <v>21.37</v>
      </c>
      <c r="G228" s="55">
        <f t="shared" si="12"/>
        <v>1980</v>
      </c>
      <c r="H228" s="55">
        <f t="shared" si="13"/>
        <v>4</v>
      </c>
      <c r="K228" s="13">
        <v>29341</v>
      </c>
      <c r="L228" s="14">
        <v>10.655395577164612</v>
      </c>
      <c r="M228" s="53">
        <f t="shared" si="14"/>
        <v>1980</v>
      </c>
      <c r="N228" s="53">
        <f t="shared" si="15"/>
        <v>4</v>
      </c>
    </row>
    <row r="229" spans="5:14" x14ac:dyDescent="0.25">
      <c r="E229" s="13">
        <v>29372</v>
      </c>
      <c r="F229" s="14">
        <v>21.72</v>
      </c>
      <c r="G229" s="55">
        <f t="shared" si="12"/>
        <v>1980</v>
      </c>
      <c r="H229" s="55">
        <f t="shared" si="13"/>
        <v>5</v>
      </c>
      <c r="K229" s="13">
        <v>29372</v>
      </c>
      <c r="L229" s="14">
        <v>12.600142537440547</v>
      </c>
      <c r="M229" s="53">
        <f t="shared" si="14"/>
        <v>1980</v>
      </c>
      <c r="N229" s="53">
        <f t="shared" si="15"/>
        <v>5</v>
      </c>
    </row>
    <row r="230" spans="5:14" x14ac:dyDescent="0.25">
      <c r="E230" s="13">
        <v>29402</v>
      </c>
      <c r="F230" s="14">
        <v>7.16</v>
      </c>
      <c r="G230" s="55">
        <f t="shared" si="12"/>
        <v>1980</v>
      </c>
      <c r="H230" s="55">
        <f t="shared" si="13"/>
        <v>6</v>
      </c>
      <c r="K230" s="13">
        <v>29402</v>
      </c>
      <c r="L230" s="14">
        <v>9.4417105687524145</v>
      </c>
      <c r="M230" s="53">
        <f t="shared" si="14"/>
        <v>1980</v>
      </c>
      <c r="N230" s="53">
        <f t="shared" si="15"/>
        <v>6</v>
      </c>
    </row>
    <row r="231" spans="5:14" x14ac:dyDescent="0.25">
      <c r="E231" s="13">
        <v>29433</v>
      </c>
      <c r="F231" s="14">
        <v>2.4</v>
      </c>
      <c r="G231" s="55">
        <f t="shared" si="12"/>
        <v>1980</v>
      </c>
      <c r="H231" s="55">
        <f t="shared" si="13"/>
        <v>7</v>
      </c>
      <c r="K231" s="13">
        <v>29433</v>
      </c>
      <c r="L231" s="14">
        <v>8.2977868474365906</v>
      </c>
      <c r="M231" s="53">
        <f t="shared" si="14"/>
        <v>1980</v>
      </c>
      <c r="N231" s="53">
        <f t="shared" si="15"/>
        <v>7</v>
      </c>
    </row>
    <row r="232" spans="5:14" x14ac:dyDescent="0.25">
      <c r="E232" s="13">
        <v>29464</v>
      </c>
      <c r="F232" s="14">
        <v>2.54</v>
      </c>
      <c r="G232" s="55">
        <f t="shared" si="12"/>
        <v>1980</v>
      </c>
      <c r="H232" s="55">
        <f t="shared" si="13"/>
        <v>8</v>
      </c>
      <c r="K232" s="13">
        <v>29464</v>
      </c>
      <c r="L232" s="14">
        <v>7.9488571356021245</v>
      </c>
      <c r="M232" s="53">
        <f t="shared" si="14"/>
        <v>1980</v>
      </c>
      <c r="N232" s="53">
        <f t="shared" si="15"/>
        <v>8</v>
      </c>
    </row>
    <row r="233" spans="5:14" x14ac:dyDescent="0.25">
      <c r="E233" s="13">
        <v>29494</v>
      </c>
      <c r="F233" s="14">
        <v>4.5199999999999996</v>
      </c>
      <c r="G233" s="55">
        <f t="shared" si="12"/>
        <v>1980</v>
      </c>
      <c r="H233" s="55">
        <f t="shared" si="13"/>
        <v>9</v>
      </c>
      <c r="K233" s="13">
        <v>29494</v>
      </c>
      <c r="L233" s="14">
        <v>3.4284607359216972</v>
      </c>
      <c r="M233" s="53">
        <f t="shared" si="14"/>
        <v>1980</v>
      </c>
      <c r="N233" s="53">
        <f t="shared" si="15"/>
        <v>9</v>
      </c>
    </row>
    <row r="234" spans="5:14" x14ac:dyDescent="0.25">
      <c r="E234" s="13">
        <v>29525</v>
      </c>
      <c r="F234" s="14">
        <v>29.1</v>
      </c>
      <c r="G234" s="55">
        <f t="shared" si="12"/>
        <v>1980</v>
      </c>
      <c r="H234" s="55">
        <f t="shared" si="13"/>
        <v>10</v>
      </c>
      <c r="K234" s="13">
        <v>29525</v>
      </c>
      <c r="L234" s="14">
        <v>12.301804449013478</v>
      </c>
      <c r="M234" s="53">
        <f t="shared" si="14"/>
        <v>1980</v>
      </c>
      <c r="N234" s="53">
        <f t="shared" si="15"/>
        <v>10</v>
      </c>
    </row>
    <row r="235" spans="5:14" x14ac:dyDescent="0.25">
      <c r="E235" s="13">
        <v>29555</v>
      </c>
      <c r="F235" s="14">
        <v>16.62</v>
      </c>
      <c r="G235" s="55">
        <f t="shared" si="12"/>
        <v>1980</v>
      </c>
      <c r="H235" s="55">
        <f t="shared" si="13"/>
        <v>11</v>
      </c>
      <c r="K235" s="13">
        <v>29555</v>
      </c>
      <c r="L235" s="14">
        <v>7.4670258689762132</v>
      </c>
      <c r="M235" s="53">
        <f t="shared" si="14"/>
        <v>1980</v>
      </c>
      <c r="N235" s="53">
        <f t="shared" si="15"/>
        <v>11</v>
      </c>
    </row>
    <row r="236" spans="5:14" x14ac:dyDescent="0.25">
      <c r="E236" s="13">
        <v>29586</v>
      </c>
      <c r="F236" s="14">
        <v>35.07</v>
      </c>
      <c r="G236" s="55">
        <f t="shared" si="12"/>
        <v>1980</v>
      </c>
      <c r="H236" s="55">
        <f t="shared" si="13"/>
        <v>12</v>
      </c>
      <c r="K236" s="13">
        <v>29586</v>
      </c>
      <c r="L236" s="14">
        <v>14.695117165074919</v>
      </c>
      <c r="M236" s="53">
        <f t="shared" si="14"/>
        <v>1980</v>
      </c>
      <c r="N236" s="53">
        <f t="shared" si="15"/>
        <v>12</v>
      </c>
    </row>
    <row r="237" spans="5:14" x14ac:dyDescent="0.25">
      <c r="E237" s="13">
        <v>29617</v>
      </c>
      <c r="F237" s="14">
        <v>17.079999999999998</v>
      </c>
      <c r="G237" s="55">
        <f t="shared" si="12"/>
        <v>1981</v>
      </c>
      <c r="H237" s="55">
        <f t="shared" si="13"/>
        <v>1</v>
      </c>
      <c r="K237" s="13">
        <v>29617</v>
      </c>
      <c r="L237" s="14">
        <v>7.8760413993899174</v>
      </c>
      <c r="M237" s="53">
        <f t="shared" si="14"/>
        <v>1981</v>
      </c>
      <c r="N237" s="53">
        <f t="shared" si="15"/>
        <v>1</v>
      </c>
    </row>
    <row r="238" spans="5:14" x14ac:dyDescent="0.25">
      <c r="E238" s="13">
        <v>29645</v>
      </c>
      <c r="F238" s="14">
        <v>34.53</v>
      </c>
      <c r="G238" s="55">
        <f t="shared" si="12"/>
        <v>1981</v>
      </c>
      <c r="H238" s="55">
        <f t="shared" si="13"/>
        <v>2</v>
      </c>
      <c r="K238" s="13">
        <v>29645</v>
      </c>
      <c r="L238" s="14">
        <v>15.685183227207167</v>
      </c>
      <c r="M238" s="53">
        <f t="shared" si="14"/>
        <v>1981</v>
      </c>
      <c r="N238" s="53">
        <f t="shared" si="15"/>
        <v>2</v>
      </c>
    </row>
    <row r="239" spans="5:14" x14ac:dyDescent="0.25">
      <c r="E239" s="13">
        <v>29676</v>
      </c>
      <c r="F239" s="14">
        <v>35.89</v>
      </c>
      <c r="G239" s="55">
        <f t="shared" si="12"/>
        <v>1981</v>
      </c>
      <c r="H239" s="55">
        <f t="shared" si="13"/>
        <v>3</v>
      </c>
      <c r="K239" s="13">
        <v>29676</v>
      </c>
      <c r="L239" s="14">
        <v>16.125197718611648</v>
      </c>
      <c r="M239" s="53">
        <f t="shared" si="14"/>
        <v>1981</v>
      </c>
      <c r="N239" s="53">
        <f t="shared" si="15"/>
        <v>3</v>
      </c>
    </row>
    <row r="240" spans="5:14" x14ac:dyDescent="0.25">
      <c r="E240" s="13">
        <v>29706</v>
      </c>
      <c r="F240" s="14">
        <v>26.37</v>
      </c>
      <c r="G240" s="55">
        <f t="shared" si="12"/>
        <v>1981</v>
      </c>
      <c r="H240" s="55">
        <f t="shared" si="13"/>
        <v>4</v>
      </c>
      <c r="K240" s="13">
        <v>29706</v>
      </c>
      <c r="L240" s="14">
        <v>12.591606127632213</v>
      </c>
      <c r="M240" s="53">
        <f t="shared" si="14"/>
        <v>1981</v>
      </c>
      <c r="N240" s="53">
        <f t="shared" si="15"/>
        <v>4</v>
      </c>
    </row>
    <row r="241" spans="5:14" x14ac:dyDescent="0.25">
      <c r="E241" s="13">
        <v>29737</v>
      </c>
      <c r="F241" s="14">
        <v>12.11</v>
      </c>
      <c r="G241" s="55">
        <f t="shared" si="12"/>
        <v>1981</v>
      </c>
      <c r="H241" s="55">
        <f t="shared" si="13"/>
        <v>5</v>
      </c>
      <c r="K241" s="13">
        <v>29737</v>
      </c>
      <c r="L241" s="14">
        <v>7.7953094595670658</v>
      </c>
      <c r="M241" s="53">
        <f t="shared" si="14"/>
        <v>1981</v>
      </c>
      <c r="N241" s="53">
        <f t="shared" si="15"/>
        <v>5</v>
      </c>
    </row>
    <row r="242" spans="5:14" x14ac:dyDescent="0.25">
      <c r="E242" s="13">
        <v>29767</v>
      </c>
      <c r="F242" s="14">
        <v>3.47</v>
      </c>
      <c r="G242" s="55">
        <f t="shared" si="12"/>
        <v>1981</v>
      </c>
      <c r="H242" s="55">
        <f t="shared" si="13"/>
        <v>6</v>
      </c>
      <c r="K242" s="13">
        <v>29767</v>
      </c>
      <c r="L242" s="14">
        <v>7.1008220763067991</v>
      </c>
      <c r="M242" s="53">
        <f t="shared" si="14"/>
        <v>1981</v>
      </c>
      <c r="N242" s="53">
        <f t="shared" si="15"/>
        <v>6</v>
      </c>
    </row>
    <row r="243" spans="5:14" x14ac:dyDescent="0.25">
      <c r="E243" s="13">
        <v>29798</v>
      </c>
      <c r="F243" s="14">
        <v>0.39</v>
      </c>
      <c r="G243" s="55">
        <f t="shared" si="12"/>
        <v>1981</v>
      </c>
      <c r="H243" s="55">
        <f t="shared" si="13"/>
        <v>7</v>
      </c>
      <c r="K243" s="13">
        <v>29798</v>
      </c>
      <c r="L243" s="14">
        <v>7.875981315573072</v>
      </c>
      <c r="M243" s="53">
        <f t="shared" si="14"/>
        <v>1981</v>
      </c>
      <c r="N243" s="53">
        <f t="shared" si="15"/>
        <v>7</v>
      </c>
    </row>
    <row r="244" spans="5:14" x14ac:dyDescent="0.25">
      <c r="E244" s="13">
        <v>29829</v>
      </c>
      <c r="F244" s="14">
        <v>1.83</v>
      </c>
      <c r="G244" s="55">
        <f t="shared" si="12"/>
        <v>1981</v>
      </c>
      <c r="H244" s="55">
        <f t="shared" si="13"/>
        <v>8</v>
      </c>
      <c r="K244" s="13">
        <v>29829</v>
      </c>
      <c r="L244" s="14">
        <v>7.2042244015790038</v>
      </c>
      <c r="M244" s="53">
        <f t="shared" si="14"/>
        <v>1981</v>
      </c>
      <c r="N244" s="53">
        <f t="shared" si="15"/>
        <v>8</v>
      </c>
    </row>
    <row r="245" spans="5:14" x14ac:dyDescent="0.25">
      <c r="E245" s="13">
        <v>29859</v>
      </c>
      <c r="F245" s="14">
        <v>1.43</v>
      </c>
      <c r="G245" s="55">
        <f t="shared" si="12"/>
        <v>1981</v>
      </c>
      <c r="H245" s="55">
        <f t="shared" si="13"/>
        <v>9</v>
      </c>
      <c r="K245" s="13">
        <v>29859</v>
      </c>
      <c r="L245" s="14">
        <v>2.0435697375393955</v>
      </c>
      <c r="M245" s="53">
        <f t="shared" si="14"/>
        <v>1981</v>
      </c>
      <c r="N245" s="53">
        <f t="shared" si="15"/>
        <v>9</v>
      </c>
    </row>
    <row r="246" spans="5:14" x14ac:dyDescent="0.25">
      <c r="E246" s="13">
        <v>29890</v>
      </c>
      <c r="F246" s="14">
        <v>4.71</v>
      </c>
      <c r="G246" s="55">
        <f t="shared" si="12"/>
        <v>1981</v>
      </c>
      <c r="H246" s="55">
        <f t="shared" si="13"/>
        <v>10</v>
      </c>
      <c r="K246" s="13">
        <v>29890</v>
      </c>
      <c r="L246" s="14">
        <v>2.4748413695475118</v>
      </c>
      <c r="M246" s="53">
        <f t="shared" si="14"/>
        <v>1981</v>
      </c>
      <c r="N246" s="53">
        <f t="shared" si="15"/>
        <v>10</v>
      </c>
    </row>
    <row r="247" spans="5:14" x14ac:dyDescent="0.25">
      <c r="E247" s="13">
        <v>29920</v>
      </c>
      <c r="F247" s="14">
        <v>5.4</v>
      </c>
      <c r="G247" s="55">
        <f t="shared" si="12"/>
        <v>1981</v>
      </c>
      <c r="H247" s="55">
        <f t="shared" si="13"/>
        <v>11</v>
      </c>
      <c r="K247" s="13">
        <v>29920</v>
      </c>
      <c r="L247" s="14">
        <v>2.7291529372759058</v>
      </c>
      <c r="M247" s="53">
        <f t="shared" si="14"/>
        <v>1981</v>
      </c>
      <c r="N247" s="53">
        <f t="shared" si="15"/>
        <v>11</v>
      </c>
    </row>
    <row r="248" spans="5:14" x14ac:dyDescent="0.25">
      <c r="E248" s="13">
        <v>29951</v>
      </c>
      <c r="F248" s="14">
        <v>34.64</v>
      </c>
      <c r="G248" s="55">
        <f t="shared" si="12"/>
        <v>1981</v>
      </c>
      <c r="H248" s="55">
        <f t="shared" si="13"/>
        <v>12</v>
      </c>
      <c r="K248" s="13">
        <v>29951</v>
      </c>
      <c r="L248" s="14">
        <v>15.329193081980652</v>
      </c>
      <c r="M248" s="53">
        <f t="shared" si="14"/>
        <v>1981</v>
      </c>
      <c r="N248" s="53">
        <f t="shared" si="15"/>
        <v>12</v>
      </c>
    </row>
    <row r="249" spans="5:14" x14ac:dyDescent="0.25">
      <c r="E249" s="13">
        <v>29982</v>
      </c>
      <c r="F249" s="14">
        <v>8.43</v>
      </c>
      <c r="G249" s="55">
        <f t="shared" si="12"/>
        <v>1982</v>
      </c>
      <c r="H249" s="55">
        <f t="shared" si="13"/>
        <v>1</v>
      </c>
      <c r="K249" s="13">
        <v>29982</v>
      </c>
      <c r="L249" s="14">
        <v>4.0692695360341835</v>
      </c>
      <c r="M249" s="53">
        <f t="shared" si="14"/>
        <v>1982</v>
      </c>
      <c r="N249" s="53">
        <f t="shared" si="15"/>
        <v>1</v>
      </c>
    </row>
    <row r="250" spans="5:14" x14ac:dyDescent="0.25">
      <c r="E250" s="13">
        <v>30010</v>
      </c>
      <c r="F250" s="14">
        <v>11.75</v>
      </c>
      <c r="G250" s="55">
        <f t="shared" si="12"/>
        <v>1982</v>
      </c>
      <c r="H250" s="55">
        <f t="shared" si="13"/>
        <v>2</v>
      </c>
      <c r="K250" s="13">
        <v>30010</v>
      </c>
      <c r="L250" s="14">
        <v>5.3927088611700924</v>
      </c>
      <c r="M250" s="53">
        <f t="shared" si="14"/>
        <v>1982</v>
      </c>
      <c r="N250" s="53">
        <f t="shared" si="15"/>
        <v>2</v>
      </c>
    </row>
    <row r="251" spans="5:14" x14ac:dyDescent="0.25">
      <c r="E251" s="13">
        <v>30041</v>
      </c>
      <c r="F251" s="14">
        <v>47.62</v>
      </c>
      <c r="G251" s="55">
        <f t="shared" si="12"/>
        <v>1982</v>
      </c>
      <c r="H251" s="55">
        <f t="shared" si="13"/>
        <v>3</v>
      </c>
      <c r="K251" s="13">
        <v>30041</v>
      </c>
      <c r="L251" s="14">
        <v>21.418037848964897</v>
      </c>
      <c r="M251" s="53">
        <f t="shared" si="14"/>
        <v>1982</v>
      </c>
      <c r="N251" s="53">
        <f t="shared" si="15"/>
        <v>3</v>
      </c>
    </row>
    <row r="252" spans="5:14" x14ac:dyDescent="0.25">
      <c r="E252" s="13">
        <v>30071</v>
      </c>
      <c r="F252" s="14">
        <v>47.89</v>
      </c>
      <c r="G252" s="55">
        <f t="shared" si="12"/>
        <v>1982</v>
      </c>
      <c r="H252" s="55">
        <f t="shared" si="13"/>
        <v>4</v>
      </c>
      <c r="K252" s="13">
        <v>30071</v>
      </c>
      <c r="L252" s="14">
        <v>21.488846491588003</v>
      </c>
      <c r="M252" s="53">
        <f t="shared" si="14"/>
        <v>1982</v>
      </c>
      <c r="N252" s="53">
        <f t="shared" si="15"/>
        <v>4</v>
      </c>
    </row>
    <row r="253" spans="5:14" x14ac:dyDescent="0.25">
      <c r="E253" s="13">
        <v>30102</v>
      </c>
      <c r="F253" s="14">
        <v>23.19</v>
      </c>
      <c r="G253" s="55">
        <f t="shared" si="12"/>
        <v>1982</v>
      </c>
      <c r="H253" s="55">
        <f t="shared" si="13"/>
        <v>5</v>
      </c>
      <c r="K253" s="13">
        <v>30102</v>
      </c>
      <c r="L253" s="14">
        <v>13.392772233966864</v>
      </c>
      <c r="M253" s="53">
        <f t="shared" si="14"/>
        <v>1982</v>
      </c>
      <c r="N253" s="53">
        <f t="shared" si="15"/>
        <v>5</v>
      </c>
    </row>
    <row r="254" spans="5:14" x14ac:dyDescent="0.25">
      <c r="E254" s="13">
        <v>30132</v>
      </c>
      <c r="F254" s="14">
        <v>7.08</v>
      </c>
      <c r="G254" s="55">
        <f t="shared" si="12"/>
        <v>1982</v>
      </c>
      <c r="H254" s="55">
        <f t="shared" si="13"/>
        <v>6</v>
      </c>
      <c r="K254" s="13">
        <v>30132</v>
      </c>
      <c r="L254" s="14">
        <v>9.044151996860375</v>
      </c>
      <c r="M254" s="53">
        <f t="shared" si="14"/>
        <v>1982</v>
      </c>
      <c r="N254" s="53">
        <f t="shared" si="15"/>
        <v>6</v>
      </c>
    </row>
    <row r="255" spans="5:14" x14ac:dyDescent="0.25">
      <c r="E255" s="13">
        <v>30163</v>
      </c>
      <c r="F255" s="14">
        <v>2.2400000000000002</v>
      </c>
      <c r="G255" s="55">
        <f t="shared" si="12"/>
        <v>1982</v>
      </c>
      <c r="H255" s="55">
        <f t="shared" si="13"/>
        <v>7</v>
      </c>
      <c r="K255" s="13">
        <v>30163</v>
      </c>
      <c r="L255" s="14">
        <v>8.2651443667756048</v>
      </c>
      <c r="M255" s="53">
        <f t="shared" si="14"/>
        <v>1982</v>
      </c>
      <c r="N255" s="53">
        <f t="shared" si="15"/>
        <v>7</v>
      </c>
    </row>
    <row r="256" spans="5:14" x14ac:dyDescent="0.25">
      <c r="E256" s="13">
        <v>30194</v>
      </c>
      <c r="F256" s="14">
        <v>0.77</v>
      </c>
      <c r="G256" s="55">
        <f t="shared" si="12"/>
        <v>1982</v>
      </c>
      <c r="H256" s="55">
        <f t="shared" si="13"/>
        <v>8</v>
      </c>
      <c r="K256" s="13">
        <v>30194</v>
      </c>
      <c r="L256" s="14">
        <v>6.947848505330219</v>
      </c>
      <c r="M256" s="53">
        <f t="shared" si="14"/>
        <v>1982</v>
      </c>
      <c r="N256" s="53">
        <f t="shared" si="15"/>
        <v>8</v>
      </c>
    </row>
    <row r="257" spans="5:14" x14ac:dyDescent="0.25">
      <c r="E257" s="13">
        <v>30224</v>
      </c>
      <c r="F257" s="14">
        <v>3.83</v>
      </c>
      <c r="G257" s="55">
        <f t="shared" si="12"/>
        <v>1982</v>
      </c>
      <c r="H257" s="55">
        <f t="shared" si="13"/>
        <v>9</v>
      </c>
      <c r="K257" s="13">
        <v>30224</v>
      </c>
      <c r="L257" s="14">
        <v>2.9838800917284032</v>
      </c>
      <c r="M257" s="53">
        <f t="shared" si="14"/>
        <v>1982</v>
      </c>
      <c r="N257" s="53">
        <f t="shared" si="15"/>
        <v>9</v>
      </c>
    </row>
    <row r="258" spans="5:14" x14ac:dyDescent="0.25">
      <c r="E258" s="13">
        <v>30255</v>
      </c>
      <c r="F258" s="14">
        <v>4.0199999999999996</v>
      </c>
      <c r="G258" s="55">
        <f t="shared" si="12"/>
        <v>1982</v>
      </c>
      <c r="H258" s="55">
        <f t="shared" si="13"/>
        <v>10</v>
      </c>
      <c r="K258" s="13">
        <v>30255</v>
      </c>
      <c r="L258" s="14">
        <v>2.2078448053136839</v>
      </c>
      <c r="M258" s="53">
        <f t="shared" si="14"/>
        <v>1982</v>
      </c>
      <c r="N258" s="53">
        <f t="shared" si="15"/>
        <v>10</v>
      </c>
    </row>
    <row r="259" spans="5:14" x14ac:dyDescent="0.25">
      <c r="E259" s="13">
        <v>30285</v>
      </c>
      <c r="F259" s="14">
        <v>17.98</v>
      </c>
      <c r="G259" s="55">
        <f t="shared" si="12"/>
        <v>1982</v>
      </c>
      <c r="H259" s="55">
        <f t="shared" si="13"/>
        <v>11</v>
      </c>
      <c r="K259" s="13">
        <v>30285</v>
      </c>
      <c r="L259" s="14">
        <v>8.2612032475369546</v>
      </c>
      <c r="M259" s="53">
        <f t="shared" si="14"/>
        <v>1982</v>
      </c>
      <c r="N259" s="53">
        <f t="shared" si="15"/>
        <v>11</v>
      </c>
    </row>
    <row r="260" spans="5:14" x14ac:dyDescent="0.25">
      <c r="E260" s="13">
        <v>30316</v>
      </c>
      <c r="F260" s="14">
        <v>29.8</v>
      </c>
      <c r="G260" s="55">
        <f t="shared" si="12"/>
        <v>1982</v>
      </c>
      <c r="H260" s="55">
        <f t="shared" si="13"/>
        <v>12</v>
      </c>
      <c r="K260" s="13">
        <v>30316</v>
      </c>
      <c r="L260" s="14">
        <v>12.953802242919817</v>
      </c>
      <c r="M260" s="53">
        <f t="shared" si="14"/>
        <v>1982</v>
      </c>
      <c r="N260" s="53">
        <f t="shared" si="15"/>
        <v>12</v>
      </c>
    </row>
    <row r="261" spans="5:14" x14ac:dyDescent="0.25">
      <c r="E261" s="13">
        <v>30347</v>
      </c>
      <c r="F261" s="14">
        <v>5.28</v>
      </c>
      <c r="G261" s="55">
        <f t="shared" si="12"/>
        <v>1983</v>
      </c>
      <c r="H261" s="55">
        <f t="shared" si="13"/>
        <v>1</v>
      </c>
      <c r="K261" s="13">
        <v>30347</v>
      </c>
      <c r="L261" s="14">
        <v>2.799330598740871</v>
      </c>
      <c r="M261" s="53">
        <f t="shared" si="14"/>
        <v>1983</v>
      </c>
      <c r="N261" s="53">
        <f t="shared" si="15"/>
        <v>1</v>
      </c>
    </row>
    <row r="262" spans="5:14" x14ac:dyDescent="0.25">
      <c r="E262" s="13">
        <v>30375</v>
      </c>
      <c r="F262" s="14">
        <v>16.16</v>
      </c>
      <c r="G262" s="55">
        <f t="shared" si="12"/>
        <v>1983</v>
      </c>
      <c r="H262" s="55">
        <f t="shared" si="13"/>
        <v>2</v>
      </c>
      <c r="K262" s="13">
        <v>30375</v>
      </c>
      <c r="L262" s="14">
        <v>7.5182982032456946</v>
      </c>
      <c r="M262" s="53">
        <f t="shared" si="14"/>
        <v>1983</v>
      </c>
      <c r="N262" s="53">
        <f t="shared" si="15"/>
        <v>2</v>
      </c>
    </row>
    <row r="263" spans="5:14" x14ac:dyDescent="0.25">
      <c r="E263" s="13">
        <v>30406</v>
      </c>
      <c r="F263" s="14">
        <v>20.82</v>
      </c>
      <c r="G263" s="55">
        <f t="shared" ref="G263:G326" si="16">YEAR(E263)</f>
        <v>1983</v>
      </c>
      <c r="H263" s="55">
        <f t="shared" ref="H263:H326" si="17">MONTH(E263)</f>
        <v>3</v>
      </c>
      <c r="K263" s="13">
        <v>30406</v>
      </c>
      <c r="L263" s="14">
        <v>9.6645353198240116</v>
      </c>
      <c r="M263" s="53">
        <f t="shared" ref="M263:M326" si="18">YEAR(K263)</f>
        <v>1983</v>
      </c>
      <c r="N263" s="53">
        <f t="shared" ref="N263:N326" si="19">MONTH(K263)</f>
        <v>3</v>
      </c>
    </row>
    <row r="264" spans="5:14" x14ac:dyDescent="0.25">
      <c r="E264" s="13">
        <v>30436</v>
      </c>
      <c r="F264" s="14">
        <v>12.69</v>
      </c>
      <c r="G264" s="55">
        <f t="shared" si="16"/>
        <v>1983</v>
      </c>
      <c r="H264" s="55">
        <f t="shared" si="17"/>
        <v>4</v>
      </c>
      <c r="K264" s="13">
        <v>30436</v>
      </c>
      <c r="L264" s="14">
        <v>6.7462235246609312</v>
      </c>
      <c r="M264" s="53">
        <f t="shared" si="18"/>
        <v>1983</v>
      </c>
      <c r="N264" s="53">
        <f t="shared" si="19"/>
        <v>4</v>
      </c>
    </row>
    <row r="265" spans="5:14" x14ac:dyDescent="0.25">
      <c r="E265" s="13">
        <v>30467</v>
      </c>
      <c r="F265" s="14">
        <v>3.73</v>
      </c>
      <c r="G265" s="55">
        <f t="shared" si="16"/>
        <v>1983</v>
      </c>
      <c r="H265" s="55">
        <f t="shared" si="17"/>
        <v>5</v>
      </c>
      <c r="K265" s="13">
        <v>30467</v>
      </c>
      <c r="L265" s="14">
        <v>4.579852688645202</v>
      </c>
      <c r="M265" s="53">
        <f t="shared" si="18"/>
        <v>1983</v>
      </c>
      <c r="N265" s="53">
        <f t="shared" si="19"/>
        <v>5</v>
      </c>
    </row>
    <row r="266" spans="5:14" x14ac:dyDescent="0.25">
      <c r="E266" s="13">
        <v>30497</v>
      </c>
      <c r="F266" s="14">
        <v>6.44</v>
      </c>
      <c r="G266" s="55">
        <f t="shared" si="16"/>
        <v>1983</v>
      </c>
      <c r="H266" s="55">
        <f t="shared" si="17"/>
        <v>6</v>
      </c>
      <c r="K266" s="13">
        <v>30497</v>
      </c>
      <c r="L266" s="14">
        <v>9.1150766982251419</v>
      </c>
      <c r="M266" s="53">
        <f t="shared" si="18"/>
        <v>1983</v>
      </c>
      <c r="N266" s="53">
        <f t="shared" si="19"/>
        <v>6</v>
      </c>
    </row>
    <row r="267" spans="5:14" x14ac:dyDescent="0.25">
      <c r="E267" s="13">
        <v>30528</v>
      </c>
      <c r="F267" s="14">
        <v>7.6</v>
      </c>
      <c r="G267" s="55">
        <f t="shared" si="16"/>
        <v>1983</v>
      </c>
      <c r="H267" s="55">
        <f t="shared" si="17"/>
        <v>7</v>
      </c>
      <c r="K267" s="13">
        <v>30528</v>
      </c>
      <c r="L267" s="14">
        <v>10.522181185682536</v>
      </c>
      <c r="M267" s="53">
        <f t="shared" si="18"/>
        <v>1983</v>
      </c>
      <c r="N267" s="53">
        <f t="shared" si="19"/>
        <v>7</v>
      </c>
    </row>
    <row r="268" spans="5:14" x14ac:dyDescent="0.25">
      <c r="E268" s="13">
        <v>30559</v>
      </c>
      <c r="F268" s="14">
        <v>5.53</v>
      </c>
      <c r="G268" s="55">
        <f t="shared" si="16"/>
        <v>1983</v>
      </c>
      <c r="H268" s="55">
        <f t="shared" si="17"/>
        <v>8</v>
      </c>
      <c r="K268" s="13">
        <v>30559</v>
      </c>
      <c r="L268" s="14">
        <v>8.6386089672750366</v>
      </c>
      <c r="M268" s="53">
        <f t="shared" si="18"/>
        <v>1983</v>
      </c>
      <c r="N268" s="53">
        <f t="shared" si="19"/>
        <v>8</v>
      </c>
    </row>
    <row r="269" spans="5:14" x14ac:dyDescent="0.25">
      <c r="E269" s="13">
        <v>30589</v>
      </c>
      <c r="F269" s="14">
        <v>1.65</v>
      </c>
      <c r="G269" s="55">
        <f t="shared" si="16"/>
        <v>1983</v>
      </c>
      <c r="H269" s="55">
        <f t="shared" si="17"/>
        <v>9</v>
      </c>
      <c r="K269" s="13">
        <v>30589</v>
      </c>
      <c r="L269" s="14">
        <v>2.1485032568145424</v>
      </c>
      <c r="M269" s="53">
        <f t="shared" si="18"/>
        <v>1983</v>
      </c>
      <c r="N269" s="53">
        <f t="shared" si="19"/>
        <v>9</v>
      </c>
    </row>
    <row r="270" spans="5:14" x14ac:dyDescent="0.25">
      <c r="E270" s="13">
        <v>30620</v>
      </c>
      <c r="F270" s="14">
        <v>2.99</v>
      </c>
      <c r="G270" s="55">
        <f t="shared" si="16"/>
        <v>1983</v>
      </c>
      <c r="H270" s="55">
        <f t="shared" si="17"/>
        <v>10</v>
      </c>
      <c r="K270" s="13">
        <v>30620</v>
      </c>
      <c r="L270" s="14">
        <v>1.7966048173116831</v>
      </c>
      <c r="M270" s="53">
        <f t="shared" si="18"/>
        <v>1983</v>
      </c>
      <c r="N270" s="53">
        <f t="shared" si="19"/>
        <v>10</v>
      </c>
    </row>
    <row r="271" spans="5:14" x14ac:dyDescent="0.25">
      <c r="E271" s="13">
        <v>30650</v>
      </c>
      <c r="F271" s="14">
        <v>12.25</v>
      </c>
      <c r="G271" s="55">
        <f t="shared" si="16"/>
        <v>1983</v>
      </c>
      <c r="H271" s="55">
        <f t="shared" si="17"/>
        <v>11</v>
      </c>
      <c r="K271" s="13">
        <v>30650</v>
      </c>
      <c r="L271" s="14">
        <v>5.6009389201451949</v>
      </c>
      <c r="M271" s="53">
        <f t="shared" si="18"/>
        <v>1983</v>
      </c>
      <c r="N271" s="53">
        <f t="shared" si="19"/>
        <v>11</v>
      </c>
    </row>
    <row r="272" spans="5:14" x14ac:dyDescent="0.25">
      <c r="E272" s="13">
        <v>30681</v>
      </c>
      <c r="F272" s="14">
        <v>29.45</v>
      </c>
      <c r="G272" s="55">
        <f t="shared" si="16"/>
        <v>1983</v>
      </c>
      <c r="H272" s="55">
        <f t="shared" si="17"/>
        <v>12</v>
      </c>
      <c r="K272" s="13">
        <v>30681</v>
      </c>
      <c r="L272" s="14">
        <v>12.704877923219959</v>
      </c>
      <c r="M272" s="53">
        <f t="shared" si="18"/>
        <v>1983</v>
      </c>
      <c r="N272" s="53">
        <f t="shared" si="19"/>
        <v>12</v>
      </c>
    </row>
    <row r="273" spans="5:14" x14ac:dyDescent="0.25">
      <c r="E273" s="13">
        <v>30712</v>
      </c>
      <c r="F273" s="14">
        <v>22.09</v>
      </c>
      <c r="G273" s="55">
        <f t="shared" si="16"/>
        <v>1984</v>
      </c>
      <c r="H273" s="55">
        <f t="shared" si="17"/>
        <v>1</v>
      </c>
      <c r="K273" s="13">
        <v>30712</v>
      </c>
      <c r="L273" s="14">
        <v>10.192660977327209</v>
      </c>
      <c r="M273" s="53">
        <f t="shared" si="18"/>
        <v>1984</v>
      </c>
      <c r="N273" s="53">
        <f t="shared" si="19"/>
        <v>1</v>
      </c>
    </row>
    <row r="274" spans="5:14" x14ac:dyDescent="0.25">
      <c r="E274" s="13">
        <v>30741</v>
      </c>
      <c r="F274" s="14">
        <v>21.61</v>
      </c>
      <c r="G274" s="55">
        <f t="shared" si="16"/>
        <v>1984</v>
      </c>
      <c r="H274" s="55">
        <f t="shared" si="17"/>
        <v>2</v>
      </c>
      <c r="K274" s="13">
        <v>30741</v>
      </c>
      <c r="L274" s="14">
        <v>9.307548506475765</v>
      </c>
      <c r="M274" s="53">
        <f t="shared" si="18"/>
        <v>1984</v>
      </c>
      <c r="N274" s="53">
        <f t="shared" si="19"/>
        <v>2</v>
      </c>
    </row>
    <row r="275" spans="5:14" x14ac:dyDescent="0.25">
      <c r="E275" s="13">
        <v>30772</v>
      </c>
      <c r="F275" s="14">
        <v>31.17</v>
      </c>
      <c r="G275" s="55">
        <f t="shared" si="16"/>
        <v>1984</v>
      </c>
      <c r="H275" s="55">
        <f t="shared" si="17"/>
        <v>3</v>
      </c>
      <c r="K275" s="13">
        <v>30772</v>
      </c>
      <c r="L275" s="14">
        <v>14.081362115548513</v>
      </c>
      <c r="M275" s="53">
        <f t="shared" si="18"/>
        <v>1984</v>
      </c>
      <c r="N275" s="53">
        <f t="shared" si="19"/>
        <v>3</v>
      </c>
    </row>
    <row r="276" spans="5:14" x14ac:dyDescent="0.25">
      <c r="E276" s="13">
        <v>30802</v>
      </c>
      <c r="F276" s="14">
        <v>43.91</v>
      </c>
      <c r="G276" s="55">
        <f t="shared" si="16"/>
        <v>1984</v>
      </c>
      <c r="H276" s="55">
        <f t="shared" si="17"/>
        <v>4</v>
      </c>
      <c r="K276" s="13">
        <v>30802</v>
      </c>
      <c r="L276" s="14">
        <v>20.468081713014492</v>
      </c>
      <c r="M276" s="53">
        <f t="shared" si="18"/>
        <v>1984</v>
      </c>
      <c r="N276" s="53">
        <f t="shared" si="19"/>
        <v>4</v>
      </c>
    </row>
    <row r="277" spans="5:14" x14ac:dyDescent="0.25">
      <c r="E277" s="13">
        <v>30833</v>
      </c>
      <c r="F277" s="14">
        <v>26.84</v>
      </c>
      <c r="G277" s="55">
        <f t="shared" si="16"/>
        <v>1984</v>
      </c>
      <c r="H277" s="55">
        <f t="shared" si="17"/>
        <v>5</v>
      </c>
      <c r="K277" s="13">
        <v>30833</v>
      </c>
      <c r="L277" s="14">
        <v>14.36250743869979</v>
      </c>
      <c r="M277" s="53">
        <f t="shared" si="18"/>
        <v>1984</v>
      </c>
      <c r="N277" s="53">
        <f t="shared" si="19"/>
        <v>5</v>
      </c>
    </row>
    <row r="278" spans="5:14" x14ac:dyDescent="0.25">
      <c r="E278" s="13">
        <v>30863</v>
      </c>
      <c r="F278" s="14">
        <v>4.3899999999999997</v>
      </c>
      <c r="G278" s="55">
        <f t="shared" si="16"/>
        <v>1984</v>
      </c>
      <c r="H278" s="55">
        <f t="shared" si="17"/>
        <v>6</v>
      </c>
      <c r="K278" s="13">
        <v>30863</v>
      </c>
      <c r="L278" s="14">
        <v>7.6188268743033563</v>
      </c>
      <c r="M278" s="53">
        <f t="shared" si="18"/>
        <v>1984</v>
      </c>
      <c r="N278" s="53">
        <f t="shared" si="19"/>
        <v>6</v>
      </c>
    </row>
    <row r="279" spans="5:14" x14ac:dyDescent="0.25">
      <c r="E279" s="13">
        <v>30894</v>
      </c>
      <c r="F279" s="14">
        <v>0.7</v>
      </c>
      <c r="G279" s="55">
        <f t="shared" si="16"/>
        <v>1984</v>
      </c>
      <c r="H279" s="55">
        <f t="shared" si="17"/>
        <v>7</v>
      </c>
      <c r="K279" s="13">
        <v>30894</v>
      </c>
      <c r="L279" s="14">
        <v>7.8366327452155122</v>
      </c>
      <c r="M279" s="53">
        <f t="shared" si="18"/>
        <v>1984</v>
      </c>
      <c r="N279" s="53">
        <f t="shared" si="19"/>
        <v>7</v>
      </c>
    </row>
    <row r="280" spans="5:14" x14ac:dyDescent="0.25">
      <c r="E280" s="13">
        <v>30925</v>
      </c>
      <c r="F280" s="14">
        <v>1.33</v>
      </c>
      <c r="G280" s="55">
        <f t="shared" si="16"/>
        <v>1984</v>
      </c>
      <c r="H280" s="55">
        <f t="shared" si="17"/>
        <v>8</v>
      </c>
      <c r="K280" s="13">
        <v>30925</v>
      </c>
      <c r="L280" s="14">
        <v>7.5307041726104504</v>
      </c>
      <c r="M280" s="53">
        <f t="shared" si="18"/>
        <v>1984</v>
      </c>
      <c r="N280" s="53">
        <f t="shared" si="19"/>
        <v>8</v>
      </c>
    </row>
    <row r="281" spans="5:14" x14ac:dyDescent="0.25">
      <c r="E281" s="13">
        <v>30955</v>
      </c>
      <c r="F281" s="14">
        <v>0.74</v>
      </c>
      <c r="G281" s="55">
        <f t="shared" si="16"/>
        <v>1984</v>
      </c>
      <c r="H281" s="55">
        <f t="shared" si="17"/>
        <v>9</v>
      </c>
      <c r="K281" s="13">
        <v>30955</v>
      </c>
      <c r="L281" s="14">
        <v>1.7521572982617202</v>
      </c>
      <c r="M281" s="53">
        <f t="shared" si="18"/>
        <v>1984</v>
      </c>
      <c r="N281" s="53">
        <f t="shared" si="19"/>
        <v>9</v>
      </c>
    </row>
    <row r="282" spans="5:14" x14ac:dyDescent="0.25">
      <c r="E282" s="13">
        <v>30986</v>
      </c>
      <c r="F282" s="14">
        <v>2.4</v>
      </c>
      <c r="G282" s="55">
        <f t="shared" si="16"/>
        <v>1984</v>
      </c>
      <c r="H282" s="55">
        <f t="shared" si="17"/>
        <v>10</v>
      </c>
      <c r="K282" s="13">
        <v>30986</v>
      </c>
      <c r="L282" s="14">
        <v>1.4446773807486037</v>
      </c>
      <c r="M282" s="53">
        <f t="shared" si="18"/>
        <v>1984</v>
      </c>
      <c r="N282" s="53">
        <f t="shared" si="19"/>
        <v>10</v>
      </c>
    </row>
    <row r="283" spans="5:14" x14ac:dyDescent="0.25">
      <c r="E283" s="13">
        <v>31016</v>
      </c>
      <c r="F283" s="14">
        <v>6.38</v>
      </c>
      <c r="G283" s="55">
        <f t="shared" si="16"/>
        <v>1984</v>
      </c>
      <c r="H283" s="55">
        <f t="shared" si="17"/>
        <v>11</v>
      </c>
      <c r="K283" s="13">
        <v>31016</v>
      </c>
      <c r="L283" s="14">
        <v>3.0725828019076031</v>
      </c>
      <c r="M283" s="53">
        <f t="shared" si="18"/>
        <v>1984</v>
      </c>
      <c r="N283" s="53">
        <f t="shared" si="19"/>
        <v>11</v>
      </c>
    </row>
    <row r="284" spans="5:14" x14ac:dyDescent="0.25">
      <c r="E284" s="13">
        <v>31047</v>
      </c>
      <c r="F284" s="14">
        <v>27.56</v>
      </c>
      <c r="G284" s="55">
        <f t="shared" si="16"/>
        <v>1984</v>
      </c>
      <c r="H284" s="55">
        <f t="shared" si="17"/>
        <v>12</v>
      </c>
      <c r="K284" s="13">
        <v>31047</v>
      </c>
      <c r="L284" s="14">
        <v>11.857370556691922</v>
      </c>
      <c r="M284" s="53">
        <f t="shared" si="18"/>
        <v>1984</v>
      </c>
      <c r="N284" s="53">
        <f t="shared" si="19"/>
        <v>12</v>
      </c>
    </row>
    <row r="285" spans="5:14" x14ac:dyDescent="0.25">
      <c r="E285" s="13">
        <v>31078</v>
      </c>
      <c r="F285" s="14">
        <v>32.090000000000003</v>
      </c>
      <c r="G285" s="55">
        <f t="shared" si="16"/>
        <v>1985</v>
      </c>
      <c r="H285" s="55">
        <f t="shared" si="17"/>
        <v>1</v>
      </c>
      <c r="K285" s="13">
        <v>31078</v>
      </c>
      <c r="L285" s="14">
        <v>13.53998346477572</v>
      </c>
      <c r="M285" s="53">
        <f t="shared" si="18"/>
        <v>1985</v>
      </c>
      <c r="N285" s="53">
        <f t="shared" si="19"/>
        <v>1</v>
      </c>
    </row>
    <row r="286" spans="5:14" x14ac:dyDescent="0.25">
      <c r="E286" s="13">
        <v>31106</v>
      </c>
      <c r="F286" s="14">
        <v>17.84</v>
      </c>
      <c r="G286" s="55">
        <f t="shared" si="16"/>
        <v>1985</v>
      </c>
      <c r="H286" s="55">
        <f t="shared" si="17"/>
        <v>2</v>
      </c>
      <c r="K286" s="13">
        <v>31106</v>
      </c>
      <c r="L286" s="14">
        <v>8.294216190952886</v>
      </c>
      <c r="M286" s="53">
        <f t="shared" si="18"/>
        <v>1985</v>
      </c>
      <c r="N286" s="53">
        <f t="shared" si="19"/>
        <v>2</v>
      </c>
    </row>
    <row r="287" spans="5:14" x14ac:dyDescent="0.25">
      <c r="E287" s="13">
        <v>31137</v>
      </c>
      <c r="F287" s="14">
        <v>21.98</v>
      </c>
      <c r="G287" s="55">
        <f t="shared" si="16"/>
        <v>1985</v>
      </c>
      <c r="H287" s="55">
        <f t="shared" si="17"/>
        <v>3</v>
      </c>
      <c r="K287" s="13">
        <v>31137</v>
      </c>
      <c r="L287" s="14">
        <v>9.4334535256105898</v>
      </c>
      <c r="M287" s="53">
        <f t="shared" si="18"/>
        <v>1985</v>
      </c>
      <c r="N287" s="53">
        <f t="shared" si="19"/>
        <v>3</v>
      </c>
    </row>
    <row r="288" spans="5:14" x14ac:dyDescent="0.25">
      <c r="E288" s="13">
        <v>31167</v>
      </c>
      <c r="F288" s="14">
        <v>39.82</v>
      </c>
      <c r="G288" s="55">
        <f t="shared" si="16"/>
        <v>1985</v>
      </c>
      <c r="H288" s="55">
        <f t="shared" si="17"/>
        <v>4</v>
      </c>
      <c r="K288" s="13">
        <v>31167</v>
      </c>
      <c r="L288" s="14">
        <v>17.776789571299766</v>
      </c>
      <c r="M288" s="53">
        <f t="shared" si="18"/>
        <v>1985</v>
      </c>
      <c r="N288" s="53">
        <f t="shared" si="19"/>
        <v>4</v>
      </c>
    </row>
    <row r="289" spans="5:14" x14ac:dyDescent="0.25">
      <c r="E289" s="13">
        <v>31198</v>
      </c>
      <c r="F289" s="14">
        <v>0.55000000000000004</v>
      </c>
      <c r="G289" s="55">
        <f t="shared" si="16"/>
        <v>1985</v>
      </c>
      <c r="H289" s="55">
        <f t="shared" si="17"/>
        <v>5</v>
      </c>
      <c r="K289" s="13">
        <v>31198</v>
      </c>
      <c r="L289" s="14">
        <v>3.3562311034344212</v>
      </c>
      <c r="M289" s="53">
        <f t="shared" si="18"/>
        <v>1985</v>
      </c>
      <c r="N289" s="53">
        <f t="shared" si="19"/>
        <v>5</v>
      </c>
    </row>
    <row r="290" spans="5:14" x14ac:dyDescent="0.25">
      <c r="E290" s="13">
        <v>31228</v>
      </c>
      <c r="F290" s="14">
        <v>15.31</v>
      </c>
      <c r="G290" s="55">
        <f t="shared" si="16"/>
        <v>1985</v>
      </c>
      <c r="H290" s="55">
        <f t="shared" si="17"/>
        <v>6</v>
      </c>
      <c r="K290" s="13">
        <v>31228</v>
      </c>
      <c r="L290" s="14">
        <v>11.981781475855799</v>
      </c>
      <c r="M290" s="53">
        <f t="shared" si="18"/>
        <v>1985</v>
      </c>
      <c r="N290" s="53">
        <f t="shared" si="19"/>
        <v>6</v>
      </c>
    </row>
    <row r="291" spans="5:14" x14ac:dyDescent="0.25">
      <c r="E291" s="13">
        <v>31259</v>
      </c>
      <c r="F291" s="14">
        <v>2.72</v>
      </c>
      <c r="G291" s="55">
        <f t="shared" si="16"/>
        <v>1985</v>
      </c>
      <c r="H291" s="55">
        <f t="shared" si="17"/>
        <v>7</v>
      </c>
      <c r="K291" s="13">
        <v>31259</v>
      </c>
      <c r="L291" s="14">
        <v>8.5105911615415248</v>
      </c>
      <c r="M291" s="53">
        <f t="shared" si="18"/>
        <v>1985</v>
      </c>
      <c r="N291" s="53">
        <f t="shared" si="19"/>
        <v>7</v>
      </c>
    </row>
    <row r="292" spans="5:14" x14ac:dyDescent="0.25">
      <c r="E292" s="13">
        <v>31290</v>
      </c>
      <c r="F292" s="14">
        <v>4.4000000000000004</v>
      </c>
      <c r="G292" s="55">
        <f t="shared" si="16"/>
        <v>1985</v>
      </c>
      <c r="H292" s="55">
        <f t="shared" si="17"/>
        <v>8</v>
      </c>
      <c r="K292" s="13">
        <v>31290</v>
      </c>
      <c r="L292" s="14">
        <v>8.4676861307424485</v>
      </c>
      <c r="M292" s="53">
        <f t="shared" si="18"/>
        <v>1985</v>
      </c>
      <c r="N292" s="53">
        <f t="shared" si="19"/>
        <v>8</v>
      </c>
    </row>
    <row r="293" spans="5:14" x14ac:dyDescent="0.25">
      <c r="E293" s="13">
        <v>31320</v>
      </c>
      <c r="F293" s="14">
        <v>1.52</v>
      </c>
      <c r="G293" s="55">
        <f t="shared" si="16"/>
        <v>1985</v>
      </c>
      <c r="H293" s="55">
        <f t="shared" si="17"/>
        <v>9</v>
      </c>
      <c r="K293" s="13">
        <v>31320</v>
      </c>
      <c r="L293" s="14">
        <v>1.9580623597735911</v>
      </c>
      <c r="M293" s="53">
        <f t="shared" si="18"/>
        <v>1985</v>
      </c>
      <c r="N293" s="53">
        <f t="shared" si="19"/>
        <v>9</v>
      </c>
    </row>
    <row r="294" spans="5:14" x14ac:dyDescent="0.25">
      <c r="E294" s="13">
        <v>31351</v>
      </c>
      <c r="F294" s="14">
        <v>5.55</v>
      </c>
      <c r="G294" s="55">
        <f t="shared" si="16"/>
        <v>1985</v>
      </c>
      <c r="H294" s="55">
        <f t="shared" si="17"/>
        <v>10</v>
      </c>
      <c r="K294" s="13">
        <v>31351</v>
      </c>
      <c r="L294" s="14">
        <v>2.7475491450271767</v>
      </c>
      <c r="M294" s="53">
        <f t="shared" si="18"/>
        <v>1985</v>
      </c>
      <c r="N294" s="53">
        <f t="shared" si="19"/>
        <v>10</v>
      </c>
    </row>
    <row r="295" spans="5:14" x14ac:dyDescent="0.25">
      <c r="E295" s="13">
        <v>31381</v>
      </c>
      <c r="F295" s="14">
        <v>15.66</v>
      </c>
      <c r="G295" s="55">
        <f t="shared" si="16"/>
        <v>1985</v>
      </c>
      <c r="H295" s="55">
        <f t="shared" si="17"/>
        <v>11</v>
      </c>
      <c r="K295" s="13">
        <v>31381</v>
      </c>
      <c r="L295" s="14">
        <v>7.4180832789798865</v>
      </c>
      <c r="M295" s="53">
        <f t="shared" si="18"/>
        <v>1985</v>
      </c>
      <c r="N295" s="53">
        <f t="shared" si="19"/>
        <v>11</v>
      </c>
    </row>
    <row r="296" spans="5:14" x14ac:dyDescent="0.25">
      <c r="E296" s="13">
        <v>31412</v>
      </c>
      <c r="F296" s="14">
        <v>15.9</v>
      </c>
      <c r="G296" s="55">
        <f t="shared" si="16"/>
        <v>1985</v>
      </c>
      <c r="H296" s="55">
        <f t="shared" si="17"/>
        <v>12</v>
      </c>
      <c r="K296" s="13">
        <v>31412</v>
      </c>
      <c r="L296" s="14">
        <v>7.5132376702810078</v>
      </c>
      <c r="M296" s="53">
        <f t="shared" si="18"/>
        <v>1985</v>
      </c>
      <c r="N296" s="53">
        <f t="shared" si="19"/>
        <v>12</v>
      </c>
    </row>
    <row r="297" spans="5:14" x14ac:dyDescent="0.25">
      <c r="E297" s="13">
        <v>31443</v>
      </c>
      <c r="F297" s="14">
        <v>21.01</v>
      </c>
      <c r="G297" s="55">
        <f t="shared" si="16"/>
        <v>1986</v>
      </c>
      <c r="H297" s="55">
        <f t="shared" si="17"/>
        <v>1</v>
      </c>
      <c r="K297" s="13">
        <v>31443</v>
      </c>
      <c r="L297" s="14">
        <v>9.3193153435873661</v>
      </c>
      <c r="M297" s="53">
        <f t="shared" si="18"/>
        <v>1986</v>
      </c>
      <c r="N297" s="53">
        <f t="shared" si="19"/>
        <v>1</v>
      </c>
    </row>
    <row r="298" spans="5:14" x14ac:dyDescent="0.25">
      <c r="E298" s="13">
        <v>31471</v>
      </c>
      <c r="F298" s="14">
        <v>38.880000000000003</v>
      </c>
      <c r="G298" s="55">
        <f t="shared" si="16"/>
        <v>1986</v>
      </c>
      <c r="H298" s="55">
        <f t="shared" si="17"/>
        <v>2</v>
      </c>
      <c r="K298" s="13">
        <v>31471</v>
      </c>
      <c r="L298" s="14">
        <v>16.2159292748524</v>
      </c>
      <c r="M298" s="53">
        <f t="shared" si="18"/>
        <v>1986</v>
      </c>
      <c r="N298" s="53">
        <f t="shared" si="19"/>
        <v>2</v>
      </c>
    </row>
    <row r="299" spans="5:14" x14ac:dyDescent="0.25">
      <c r="E299" s="13">
        <v>31502</v>
      </c>
      <c r="F299" s="14">
        <v>30.23</v>
      </c>
      <c r="G299" s="55">
        <f t="shared" si="16"/>
        <v>1986</v>
      </c>
      <c r="H299" s="55">
        <f t="shared" si="17"/>
        <v>3</v>
      </c>
      <c r="K299" s="13">
        <v>31502</v>
      </c>
      <c r="L299" s="14">
        <v>12.884542555459261</v>
      </c>
      <c r="M299" s="53">
        <f t="shared" si="18"/>
        <v>1986</v>
      </c>
      <c r="N299" s="53">
        <f t="shared" si="19"/>
        <v>3</v>
      </c>
    </row>
    <row r="300" spans="5:14" x14ac:dyDescent="0.25">
      <c r="E300" s="13">
        <v>31532</v>
      </c>
      <c r="F300" s="14">
        <v>14.02</v>
      </c>
      <c r="G300" s="55">
        <f t="shared" si="16"/>
        <v>1986</v>
      </c>
      <c r="H300" s="55">
        <f t="shared" si="17"/>
        <v>4</v>
      </c>
      <c r="K300" s="13">
        <v>31532</v>
      </c>
      <c r="L300" s="14">
        <v>7.5486863797310759</v>
      </c>
      <c r="M300" s="53">
        <f t="shared" si="18"/>
        <v>1986</v>
      </c>
      <c r="N300" s="53">
        <f t="shared" si="19"/>
        <v>4</v>
      </c>
    </row>
    <row r="301" spans="5:14" x14ac:dyDescent="0.25">
      <c r="E301" s="13">
        <v>31563</v>
      </c>
      <c r="F301" s="14">
        <v>10.27</v>
      </c>
      <c r="G301" s="55">
        <f t="shared" si="16"/>
        <v>1986</v>
      </c>
      <c r="H301" s="55">
        <f t="shared" si="17"/>
        <v>5</v>
      </c>
      <c r="K301" s="13">
        <v>31563</v>
      </c>
      <c r="L301" s="14">
        <v>7.6682883666311099</v>
      </c>
      <c r="M301" s="53">
        <f t="shared" si="18"/>
        <v>1986</v>
      </c>
      <c r="N301" s="53">
        <f t="shared" si="19"/>
        <v>5</v>
      </c>
    </row>
    <row r="302" spans="5:14" x14ac:dyDescent="0.25">
      <c r="E302" s="13">
        <v>31593</v>
      </c>
      <c r="F302" s="14">
        <v>5.93</v>
      </c>
      <c r="G302" s="55">
        <f t="shared" si="16"/>
        <v>1986</v>
      </c>
      <c r="H302" s="55">
        <f t="shared" si="17"/>
        <v>6</v>
      </c>
      <c r="K302" s="13">
        <v>31593</v>
      </c>
      <c r="L302" s="14">
        <v>8.5932810791746146</v>
      </c>
      <c r="M302" s="53">
        <f t="shared" si="18"/>
        <v>1986</v>
      </c>
      <c r="N302" s="53">
        <f t="shared" si="19"/>
        <v>6</v>
      </c>
    </row>
    <row r="303" spans="5:14" x14ac:dyDescent="0.25">
      <c r="E303" s="13">
        <v>31624</v>
      </c>
      <c r="F303" s="14">
        <v>3.09</v>
      </c>
      <c r="G303" s="55">
        <f t="shared" si="16"/>
        <v>1986</v>
      </c>
      <c r="H303" s="55">
        <f t="shared" si="17"/>
        <v>7</v>
      </c>
      <c r="K303" s="13">
        <v>31624</v>
      </c>
      <c r="L303" s="14">
        <v>8.4377783106239885</v>
      </c>
      <c r="M303" s="53">
        <f t="shared" si="18"/>
        <v>1986</v>
      </c>
      <c r="N303" s="53">
        <f t="shared" si="19"/>
        <v>7</v>
      </c>
    </row>
    <row r="304" spans="5:14" x14ac:dyDescent="0.25">
      <c r="E304" s="13">
        <v>31655</v>
      </c>
      <c r="F304" s="14">
        <v>2.68</v>
      </c>
      <c r="G304" s="55">
        <f t="shared" si="16"/>
        <v>1986</v>
      </c>
      <c r="H304" s="55">
        <f t="shared" si="17"/>
        <v>8</v>
      </c>
      <c r="K304" s="13">
        <v>31655</v>
      </c>
      <c r="L304" s="14">
        <v>7.8689204766000831</v>
      </c>
      <c r="M304" s="53">
        <f t="shared" si="18"/>
        <v>1986</v>
      </c>
      <c r="N304" s="53">
        <f t="shared" si="19"/>
        <v>8</v>
      </c>
    </row>
    <row r="305" spans="5:14" x14ac:dyDescent="0.25">
      <c r="E305" s="13">
        <v>31685</v>
      </c>
      <c r="F305" s="14">
        <v>1.1599999999999999</v>
      </c>
      <c r="G305" s="55">
        <f t="shared" si="16"/>
        <v>1986</v>
      </c>
      <c r="H305" s="55">
        <f t="shared" si="17"/>
        <v>9</v>
      </c>
      <c r="K305" s="13">
        <v>31685</v>
      </c>
      <c r="L305" s="14">
        <v>1.8934197376585855</v>
      </c>
      <c r="M305" s="53">
        <f t="shared" si="18"/>
        <v>1986</v>
      </c>
      <c r="N305" s="53">
        <f t="shared" si="19"/>
        <v>9</v>
      </c>
    </row>
    <row r="306" spans="5:14" x14ac:dyDescent="0.25">
      <c r="E306" s="13">
        <v>31716</v>
      </c>
      <c r="F306" s="14">
        <v>12.75</v>
      </c>
      <c r="G306" s="55">
        <f t="shared" si="16"/>
        <v>1986</v>
      </c>
      <c r="H306" s="55">
        <f t="shared" si="17"/>
        <v>10</v>
      </c>
      <c r="K306" s="13">
        <v>31716</v>
      </c>
      <c r="L306" s="14">
        <v>5.692550063435152</v>
      </c>
      <c r="M306" s="53">
        <f t="shared" si="18"/>
        <v>1986</v>
      </c>
      <c r="N306" s="53">
        <f t="shared" si="19"/>
        <v>10</v>
      </c>
    </row>
    <row r="307" spans="5:14" x14ac:dyDescent="0.25">
      <c r="E307" s="13">
        <v>31746</v>
      </c>
      <c r="F307" s="14">
        <v>7.62</v>
      </c>
      <c r="G307" s="55">
        <f t="shared" si="16"/>
        <v>1986</v>
      </c>
      <c r="H307" s="55">
        <f t="shared" si="17"/>
        <v>11</v>
      </c>
      <c r="K307" s="13">
        <v>31746</v>
      </c>
      <c r="L307" s="14">
        <v>3.74214375563096</v>
      </c>
      <c r="M307" s="53">
        <f t="shared" si="18"/>
        <v>1986</v>
      </c>
      <c r="N307" s="53">
        <f t="shared" si="19"/>
        <v>11</v>
      </c>
    </row>
    <row r="308" spans="5:14" x14ac:dyDescent="0.25">
      <c r="E308" s="13">
        <v>31777</v>
      </c>
      <c r="F308" s="14">
        <v>7.42</v>
      </c>
      <c r="G308" s="55">
        <f t="shared" si="16"/>
        <v>1986</v>
      </c>
      <c r="H308" s="55">
        <f t="shared" si="17"/>
        <v>12</v>
      </c>
      <c r="K308" s="13">
        <v>31777</v>
      </c>
      <c r="L308" s="14">
        <v>3.6763197012757809</v>
      </c>
      <c r="M308" s="53">
        <f t="shared" si="18"/>
        <v>1986</v>
      </c>
      <c r="N308" s="53">
        <f t="shared" si="19"/>
        <v>12</v>
      </c>
    </row>
    <row r="309" spans="5:14" x14ac:dyDescent="0.25">
      <c r="E309" s="13">
        <v>31808</v>
      </c>
      <c r="F309" s="14">
        <v>40.590000000000003</v>
      </c>
      <c r="G309" s="55">
        <f t="shared" si="16"/>
        <v>1987</v>
      </c>
      <c r="H309" s="55">
        <f t="shared" si="17"/>
        <v>1</v>
      </c>
      <c r="K309" s="13">
        <v>31808</v>
      </c>
      <c r="L309" s="14">
        <v>17.334883006082357</v>
      </c>
      <c r="M309" s="53">
        <f t="shared" si="18"/>
        <v>1987</v>
      </c>
      <c r="N309" s="53">
        <f t="shared" si="19"/>
        <v>1</v>
      </c>
    </row>
    <row r="310" spans="5:14" x14ac:dyDescent="0.25">
      <c r="E310" s="13">
        <v>31836</v>
      </c>
      <c r="F310" s="14">
        <v>20.13</v>
      </c>
      <c r="G310" s="55">
        <f t="shared" si="16"/>
        <v>1987</v>
      </c>
      <c r="H310" s="55">
        <f t="shared" si="17"/>
        <v>2</v>
      </c>
      <c r="K310" s="13">
        <v>31836</v>
      </c>
      <c r="L310" s="14">
        <v>8.8693455990980379</v>
      </c>
      <c r="M310" s="53">
        <f t="shared" si="18"/>
        <v>1987</v>
      </c>
      <c r="N310" s="53">
        <f t="shared" si="19"/>
        <v>2</v>
      </c>
    </row>
    <row r="311" spans="5:14" x14ac:dyDescent="0.25">
      <c r="E311" s="13">
        <v>31867</v>
      </c>
      <c r="F311" s="14">
        <v>30.3</v>
      </c>
      <c r="G311" s="55">
        <f t="shared" si="16"/>
        <v>1987</v>
      </c>
      <c r="H311" s="55">
        <f t="shared" si="17"/>
        <v>3</v>
      </c>
      <c r="K311" s="13">
        <v>31867</v>
      </c>
      <c r="L311" s="14">
        <v>13.132110791938327</v>
      </c>
      <c r="M311" s="53">
        <f t="shared" si="18"/>
        <v>1987</v>
      </c>
      <c r="N311" s="53">
        <f t="shared" si="19"/>
        <v>3</v>
      </c>
    </row>
    <row r="312" spans="5:14" x14ac:dyDescent="0.25">
      <c r="E312" s="13">
        <v>31897</v>
      </c>
      <c r="F312" s="14">
        <v>22.2</v>
      </c>
      <c r="G312" s="55">
        <f t="shared" si="16"/>
        <v>1987</v>
      </c>
      <c r="H312" s="55">
        <f t="shared" si="17"/>
        <v>4</v>
      </c>
      <c r="K312" s="13">
        <v>31897</v>
      </c>
      <c r="L312" s="14">
        <v>11.260043318407702</v>
      </c>
      <c r="M312" s="53">
        <f t="shared" si="18"/>
        <v>1987</v>
      </c>
      <c r="N312" s="53">
        <f t="shared" si="19"/>
        <v>4</v>
      </c>
    </row>
    <row r="313" spans="5:14" x14ac:dyDescent="0.25">
      <c r="E313" s="13">
        <v>31928</v>
      </c>
      <c r="F313" s="14">
        <v>14.58</v>
      </c>
      <c r="G313" s="55">
        <f t="shared" si="16"/>
        <v>1987</v>
      </c>
      <c r="H313" s="55">
        <f t="shared" si="17"/>
        <v>5</v>
      </c>
      <c r="K313" s="13">
        <v>31928</v>
      </c>
      <c r="L313" s="14">
        <v>8.7503555433596745</v>
      </c>
      <c r="M313" s="53">
        <f t="shared" si="18"/>
        <v>1987</v>
      </c>
      <c r="N313" s="53">
        <f t="shared" si="19"/>
        <v>5</v>
      </c>
    </row>
    <row r="314" spans="5:14" x14ac:dyDescent="0.25">
      <c r="E314" s="13">
        <v>31958</v>
      </c>
      <c r="F314" s="14">
        <v>5.53</v>
      </c>
      <c r="G314" s="55">
        <f t="shared" si="16"/>
        <v>1987</v>
      </c>
      <c r="H314" s="55">
        <f t="shared" si="17"/>
        <v>6</v>
      </c>
      <c r="K314" s="13">
        <v>31958</v>
      </c>
      <c r="L314" s="14">
        <v>8.0250424203835937</v>
      </c>
      <c r="M314" s="53">
        <f t="shared" si="18"/>
        <v>1987</v>
      </c>
      <c r="N314" s="53">
        <f t="shared" si="19"/>
        <v>6</v>
      </c>
    </row>
    <row r="315" spans="5:14" x14ac:dyDescent="0.25">
      <c r="E315" s="13">
        <v>31989</v>
      </c>
      <c r="F315" s="14">
        <v>5.22</v>
      </c>
      <c r="G315" s="55">
        <f t="shared" si="16"/>
        <v>1987</v>
      </c>
      <c r="H315" s="55">
        <f t="shared" si="17"/>
        <v>7</v>
      </c>
      <c r="K315" s="13">
        <v>31989</v>
      </c>
      <c r="L315" s="14">
        <v>9.4168692450552829</v>
      </c>
      <c r="M315" s="53">
        <f t="shared" si="18"/>
        <v>1987</v>
      </c>
      <c r="N315" s="53">
        <f t="shared" si="19"/>
        <v>7</v>
      </c>
    </row>
    <row r="316" spans="5:14" x14ac:dyDescent="0.25">
      <c r="E316" s="13">
        <v>32020</v>
      </c>
      <c r="F316" s="14">
        <v>3.93</v>
      </c>
      <c r="G316" s="55">
        <f t="shared" si="16"/>
        <v>1987</v>
      </c>
      <c r="H316" s="55">
        <f t="shared" si="17"/>
        <v>8</v>
      </c>
      <c r="K316" s="13">
        <v>32020</v>
      </c>
      <c r="L316" s="14">
        <v>8.1755563093138672</v>
      </c>
      <c r="M316" s="53">
        <f t="shared" si="18"/>
        <v>1987</v>
      </c>
      <c r="N316" s="53">
        <f t="shared" si="19"/>
        <v>8</v>
      </c>
    </row>
    <row r="317" spans="5:14" x14ac:dyDescent="0.25">
      <c r="E317" s="13">
        <v>32050</v>
      </c>
      <c r="F317" s="14">
        <v>1.28</v>
      </c>
      <c r="G317" s="55">
        <f t="shared" si="16"/>
        <v>1987</v>
      </c>
      <c r="H317" s="55">
        <f t="shared" si="17"/>
        <v>9</v>
      </c>
      <c r="K317" s="13">
        <v>32050</v>
      </c>
      <c r="L317" s="14">
        <v>1.9959222507184284</v>
      </c>
      <c r="M317" s="53">
        <f t="shared" si="18"/>
        <v>1987</v>
      </c>
      <c r="N317" s="53">
        <f t="shared" si="19"/>
        <v>9</v>
      </c>
    </row>
    <row r="318" spans="5:14" x14ac:dyDescent="0.25">
      <c r="E318" s="13">
        <v>32081</v>
      </c>
      <c r="F318" s="14">
        <v>2.27</v>
      </c>
      <c r="G318" s="55">
        <f t="shared" si="16"/>
        <v>1987</v>
      </c>
      <c r="H318" s="55">
        <f t="shared" si="17"/>
        <v>10</v>
      </c>
      <c r="K318" s="13">
        <v>32081</v>
      </c>
      <c r="L318" s="14">
        <v>1.5295124605756127</v>
      </c>
      <c r="M318" s="53">
        <f t="shared" si="18"/>
        <v>1987</v>
      </c>
      <c r="N318" s="53">
        <f t="shared" si="19"/>
        <v>10</v>
      </c>
    </row>
    <row r="319" spans="5:14" x14ac:dyDescent="0.25">
      <c r="E319" s="13">
        <v>32111</v>
      </c>
      <c r="F319" s="14">
        <v>13.24</v>
      </c>
      <c r="G319" s="55">
        <f t="shared" si="16"/>
        <v>1987</v>
      </c>
      <c r="H319" s="55">
        <f t="shared" si="17"/>
        <v>11</v>
      </c>
      <c r="K319" s="13">
        <v>32111</v>
      </c>
      <c r="L319" s="14">
        <v>6.090542653801716</v>
      </c>
      <c r="M319" s="53">
        <f t="shared" si="18"/>
        <v>1987</v>
      </c>
      <c r="N319" s="53">
        <f t="shared" si="19"/>
        <v>11</v>
      </c>
    </row>
    <row r="320" spans="5:14" x14ac:dyDescent="0.25">
      <c r="E320" s="13">
        <v>32142</v>
      </c>
      <c r="F320" s="14">
        <v>17.28</v>
      </c>
      <c r="G320" s="55">
        <f t="shared" si="16"/>
        <v>1987</v>
      </c>
      <c r="H320" s="55">
        <f t="shared" si="17"/>
        <v>12</v>
      </c>
      <c r="K320" s="13">
        <v>32142</v>
      </c>
      <c r="L320" s="14">
        <v>7.860999262044392</v>
      </c>
      <c r="M320" s="53">
        <f t="shared" si="18"/>
        <v>1987</v>
      </c>
      <c r="N320" s="53">
        <f t="shared" si="19"/>
        <v>12</v>
      </c>
    </row>
    <row r="321" spans="5:14" x14ac:dyDescent="0.25">
      <c r="E321" s="13">
        <v>32173</v>
      </c>
      <c r="F321" s="14">
        <v>10.94</v>
      </c>
      <c r="G321" s="55">
        <f t="shared" si="16"/>
        <v>1988</v>
      </c>
      <c r="H321" s="55">
        <f t="shared" si="17"/>
        <v>1</v>
      </c>
      <c r="K321" s="13">
        <v>32173</v>
      </c>
      <c r="L321" s="14">
        <v>5.1084360882411897</v>
      </c>
      <c r="M321" s="53">
        <f t="shared" si="18"/>
        <v>1988</v>
      </c>
      <c r="N321" s="53">
        <f t="shared" si="19"/>
        <v>1</v>
      </c>
    </row>
    <row r="322" spans="5:14" x14ac:dyDescent="0.25">
      <c r="E322" s="13">
        <v>32202</v>
      </c>
      <c r="F322" s="14">
        <v>13.92</v>
      </c>
      <c r="G322" s="55">
        <f t="shared" si="16"/>
        <v>1988</v>
      </c>
      <c r="H322" s="55">
        <f t="shared" si="17"/>
        <v>2</v>
      </c>
      <c r="K322" s="13">
        <v>32202</v>
      </c>
      <c r="L322" s="14">
        <v>6.4391912651467296</v>
      </c>
      <c r="M322" s="53">
        <f t="shared" si="18"/>
        <v>1988</v>
      </c>
      <c r="N322" s="53">
        <f t="shared" si="19"/>
        <v>2</v>
      </c>
    </row>
    <row r="323" spans="5:14" x14ac:dyDescent="0.25">
      <c r="E323" s="13">
        <v>32233</v>
      </c>
      <c r="F323" s="14">
        <v>15.87</v>
      </c>
      <c r="G323" s="55">
        <f t="shared" si="16"/>
        <v>1988</v>
      </c>
      <c r="H323" s="55">
        <f t="shared" si="17"/>
        <v>3</v>
      </c>
      <c r="K323" s="13">
        <v>32233</v>
      </c>
      <c r="L323" s="14">
        <v>6.8943799340833261</v>
      </c>
      <c r="M323" s="53">
        <f t="shared" si="18"/>
        <v>1988</v>
      </c>
      <c r="N323" s="53">
        <f t="shared" si="19"/>
        <v>3</v>
      </c>
    </row>
    <row r="324" spans="5:14" x14ac:dyDescent="0.25">
      <c r="E324" s="13">
        <v>32263</v>
      </c>
      <c r="F324" s="14">
        <v>10.82</v>
      </c>
      <c r="G324" s="55">
        <f t="shared" si="16"/>
        <v>1988</v>
      </c>
      <c r="H324" s="55">
        <f t="shared" si="17"/>
        <v>4</v>
      </c>
      <c r="K324" s="13">
        <v>32263</v>
      </c>
      <c r="L324" s="14">
        <v>6.2520882200602887</v>
      </c>
      <c r="M324" s="53">
        <f t="shared" si="18"/>
        <v>1988</v>
      </c>
      <c r="N324" s="53">
        <f t="shared" si="19"/>
        <v>4</v>
      </c>
    </row>
    <row r="325" spans="5:14" x14ac:dyDescent="0.25">
      <c r="E325" s="13">
        <v>32294</v>
      </c>
      <c r="F325" s="14">
        <v>8.51</v>
      </c>
      <c r="G325" s="55">
        <f t="shared" si="16"/>
        <v>1988</v>
      </c>
      <c r="H325" s="55">
        <f t="shared" si="17"/>
        <v>5</v>
      </c>
      <c r="K325" s="13">
        <v>32294</v>
      </c>
      <c r="L325" s="14">
        <v>6.8624977264702318</v>
      </c>
      <c r="M325" s="53">
        <f t="shared" si="18"/>
        <v>1988</v>
      </c>
      <c r="N325" s="53">
        <f t="shared" si="19"/>
        <v>5</v>
      </c>
    </row>
    <row r="326" spans="5:14" x14ac:dyDescent="0.25">
      <c r="E326" s="13">
        <v>32324</v>
      </c>
      <c r="F326" s="14">
        <v>3.49</v>
      </c>
      <c r="G326" s="55">
        <f t="shared" si="16"/>
        <v>1988</v>
      </c>
      <c r="H326" s="55">
        <f t="shared" si="17"/>
        <v>6</v>
      </c>
      <c r="K326" s="13">
        <v>32324</v>
      </c>
      <c r="L326" s="14">
        <v>7.4641038043010193</v>
      </c>
      <c r="M326" s="53">
        <f t="shared" si="18"/>
        <v>1988</v>
      </c>
      <c r="N326" s="53">
        <f t="shared" si="19"/>
        <v>6</v>
      </c>
    </row>
    <row r="327" spans="5:14" x14ac:dyDescent="0.25">
      <c r="E327" s="13">
        <v>32355</v>
      </c>
      <c r="F327" s="14">
        <v>5.46</v>
      </c>
      <c r="G327" s="55">
        <f t="shared" ref="G327:G390" si="20">YEAR(E327)</f>
        <v>1988</v>
      </c>
      <c r="H327" s="55">
        <f t="shared" ref="H327:H390" si="21">MONTH(E327)</f>
        <v>7</v>
      </c>
      <c r="K327" s="13">
        <v>32355</v>
      </c>
      <c r="L327" s="14">
        <v>9.4245253738464818</v>
      </c>
      <c r="M327" s="53">
        <f t="shared" ref="M327:M390" si="22">YEAR(K327)</f>
        <v>1988</v>
      </c>
      <c r="N327" s="53">
        <f t="shared" ref="N327:N390" si="23">MONTH(K327)</f>
        <v>7</v>
      </c>
    </row>
    <row r="328" spans="5:14" x14ac:dyDescent="0.25">
      <c r="E328" s="13">
        <v>32386</v>
      </c>
      <c r="F328" s="14">
        <v>5.31</v>
      </c>
      <c r="G328" s="55">
        <f t="shared" si="20"/>
        <v>1988</v>
      </c>
      <c r="H328" s="55">
        <f t="shared" si="21"/>
        <v>8</v>
      </c>
      <c r="K328" s="13">
        <v>32386</v>
      </c>
      <c r="L328" s="14">
        <v>8.9550841241720978</v>
      </c>
      <c r="M328" s="53">
        <f t="shared" si="22"/>
        <v>1988</v>
      </c>
      <c r="N328" s="53">
        <f t="shared" si="23"/>
        <v>8</v>
      </c>
    </row>
    <row r="329" spans="5:14" x14ac:dyDescent="0.25">
      <c r="E329" s="13">
        <v>32416</v>
      </c>
      <c r="F329" s="14">
        <v>0.8</v>
      </c>
      <c r="G329" s="55">
        <f t="shared" si="20"/>
        <v>1988</v>
      </c>
      <c r="H329" s="55">
        <f t="shared" si="21"/>
        <v>9</v>
      </c>
      <c r="K329" s="13">
        <v>32416</v>
      </c>
      <c r="L329" s="14">
        <v>1.816286810469691</v>
      </c>
      <c r="M329" s="53">
        <f t="shared" si="22"/>
        <v>1988</v>
      </c>
      <c r="N329" s="53">
        <f t="shared" si="23"/>
        <v>9</v>
      </c>
    </row>
    <row r="330" spans="5:14" x14ac:dyDescent="0.25">
      <c r="E330" s="13">
        <v>32447</v>
      </c>
      <c r="F330" s="14">
        <v>1.97</v>
      </c>
      <c r="G330" s="55">
        <f t="shared" si="20"/>
        <v>1988</v>
      </c>
      <c r="H330" s="55">
        <f t="shared" si="21"/>
        <v>10</v>
      </c>
      <c r="K330" s="13">
        <v>32447</v>
      </c>
      <c r="L330" s="14">
        <v>1.383092859650582</v>
      </c>
      <c r="M330" s="53">
        <f t="shared" si="22"/>
        <v>1988</v>
      </c>
      <c r="N330" s="53">
        <f t="shared" si="23"/>
        <v>10</v>
      </c>
    </row>
    <row r="331" spans="5:14" x14ac:dyDescent="0.25">
      <c r="E331" s="13">
        <v>32477</v>
      </c>
      <c r="F331" s="14">
        <v>11.96</v>
      </c>
      <c r="G331" s="55">
        <f t="shared" si="20"/>
        <v>1988</v>
      </c>
      <c r="H331" s="55">
        <f t="shared" si="21"/>
        <v>11</v>
      </c>
      <c r="K331" s="13">
        <v>32477</v>
      </c>
      <c r="L331" s="14">
        <v>5.6391230058035733</v>
      </c>
      <c r="M331" s="53">
        <f t="shared" si="22"/>
        <v>1988</v>
      </c>
      <c r="N331" s="53">
        <f t="shared" si="23"/>
        <v>11</v>
      </c>
    </row>
    <row r="332" spans="5:14" x14ac:dyDescent="0.25">
      <c r="E332" s="13">
        <v>32508</v>
      </c>
      <c r="F332" s="14">
        <v>16.43</v>
      </c>
      <c r="G332" s="55">
        <f t="shared" si="20"/>
        <v>1988</v>
      </c>
      <c r="H332" s="55">
        <f t="shared" si="21"/>
        <v>12</v>
      </c>
      <c r="K332" s="13">
        <v>32508</v>
      </c>
      <c r="L332" s="14">
        <v>7.3050061185366566</v>
      </c>
      <c r="M332" s="53">
        <f t="shared" si="22"/>
        <v>1988</v>
      </c>
      <c r="N332" s="53">
        <f t="shared" si="23"/>
        <v>12</v>
      </c>
    </row>
    <row r="333" spans="5:14" x14ac:dyDescent="0.25">
      <c r="E333" s="13">
        <v>32539</v>
      </c>
      <c r="F333" s="14">
        <v>5.48</v>
      </c>
      <c r="G333" s="55">
        <f t="shared" si="20"/>
        <v>1989</v>
      </c>
      <c r="H333" s="55">
        <f t="shared" si="21"/>
        <v>1</v>
      </c>
      <c r="K333" s="13">
        <v>32539</v>
      </c>
      <c r="L333" s="14">
        <v>2.8601520396376783</v>
      </c>
      <c r="M333" s="53">
        <f t="shared" si="22"/>
        <v>1989</v>
      </c>
      <c r="N333" s="53">
        <f t="shared" si="23"/>
        <v>1</v>
      </c>
    </row>
    <row r="334" spans="5:14" x14ac:dyDescent="0.25">
      <c r="E334" s="13">
        <v>32567</v>
      </c>
      <c r="F334" s="14">
        <v>13.48</v>
      </c>
      <c r="G334" s="55">
        <f t="shared" si="20"/>
        <v>1989</v>
      </c>
      <c r="H334" s="55">
        <f t="shared" si="21"/>
        <v>2</v>
      </c>
      <c r="K334" s="13">
        <v>32567</v>
      </c>
      <c r="L334" s="14">
        <v>6.4808150019605595</v>
      </c>
      <c r="M334" s="53">
        <f t="shared" si="22"/>
        <v>1989</v>
      </c>
      <c r="N334" s="53">
        <f t="shared" si="23"/>
        <v>2</v>
      </c>
    </row>
    <row r="335" spans="5:14" x14ac:dyDescent="0.25">
      <c r="E335" s="13">
        <v>32598</v>
      </c>
      <c r="F335" s="14">
        <v>31.37</v>
      </c>
      <c r="G335" s="55">
        <f t="shared" si="20"/>
        <v>1989</v>
      </c>
      <c r="H335" s="55">
        <f t="shared" si="21"/>
        <v>3</v>
      </c>
      <c r="K335" s="13">
        <v>32598</v>
      </c>
      <c r="L335" s="14">
        <v>13.19328582231363</v>
      </c>
      <c r="M335" s="53">
        <f t="shared" si="22"/>
        <v>1989</v>
      </c>
      <c r="N335" s="53">
        <f t="shared" si="23"/>
        <v>3</v>
      </c>
    </row>
    <row r="336" spans="5:14" x14ac:dyDescent="0.25">
      <c r="E336" s="13">
        <v>32628</v>
      </c>
      <c r="F336" s="14">
        <v>10.38</v>
      </c>
      <c r="G336" s="55">
        <f t="shared" si="20"/>
        <v>1989</v>
      </c>
      <c r="H336" s="55">
        <f t="shared" si="21"/>
        <v>4</v>
      </c>
      <c r="K336" s="13">
        <v>32628</v>
      </c>
      <c r="L336" s="14">
        <v>6.2155622995496866</v>
      </c>
      <c r="M336" s="53">
        <f t="shared" si="22"/>
        <v>1989</v>
      </c>
      <c r="N336" s="53">
        <f t="shared" si="23"/>
        <v>4</v>
      </c>
    </row>
    <row r="337" spans="5:14" x14ac:dyDescent="0.25">
      <c r="E337" s="13">
        <v>32659</v>
      </c>
      <c r="F337" s="14">
        <v>6.76</v>
      </c>
      <c r="G337" s="55">
        <f t="shared" si="20"/>
        <v>1989</v>
      </c>
      <c r="H337" s="55">
        <f t="shared" si="21"/>
        <v>5</v>
      </c>
      <c r="K337" s="13">
        <v>32659</v>
      </c>
      <c r="L337" s="14">
        <v>6.012488959352126</v>
      </c>
      <c r="M337" s="53">
        <f t="shared" si="22"/>
        <v>1989</v>
      </c>
      <c r="N337" s="53">
        <f t="shared" si="23"/>
        <v>5</v>
      </c>
    </row>
    <row r="338" spans="5:14" x14ac:dyDescent="0.25">
      <c r="E338" s="13">
        <v>32689</v>
      </c>
      <c r="F338" s="14">
        <v>3.95</v>
      </c>
      <c r="G338" s="55">
        <f t="shared" si="20"/>
        <v>1989</v>
      </c>
      <c r="H338" s="55">
        <f t="shared" si="21"/>
        <v>6</v>
      </c>
      <c r="K338" s="13">
        <v>32689</v>
      </c>
      <c r="L338" s="14">
        <v>7.7038655657391404</v>
      </c>
      <c r="M338" s="53">
        <f t="shared" si="22"/>
        <v>1989</v>
      </c>
      <c r="N338" s="53">
        <f t="shared" si="23"/>
        <v>6</v>
      </c>
    </row>
    <row r="339" spans="5:14" x14ac:dyDescent="0.25">
      <c r="E339" s="13">
        <v>32720</v>
      </c>
      <c r="F339" s="14">
        <v>5.37</v>
      </c>
      <c r="G339" s="55">
        <f t="shared" si="20"/>
        <v>1989</v>
      </c>
      <c r="H339" s="55">
        <f t="shared" si="21"/>
        <v>7</v>
      </c>
      <c r="K339" s="13">
        <v>32720</v>
      </c>
      <c r="L339" s="14">
        <v>9.9656722499689359</v>
      </c>
      <c r="M339" s="53">
        <f t="shared" si="22"/>
        <v>1989</v>
      </c>
      <c r="N339" s="53">
        <f t="shared" si="23"/>
        <v>7</v>
      </c>
    </row>
    <row r="340" spans="5:14" x14ac:dyDescent="0.25">
      <c r="E340" s="13">
        <v>32751</v>
      </c>
      <c r="F340" s="14">
        <v>6.02</v>
      </c>
      <c r="G340" s="55">
        <f t="shared" si="20"/>
        <v>1989</v>
      </c>
      <c r="H340" s="55">
        <f t="shared" si="21"/>
        <v>8</v>
      </c>
      <c r="K340" s="13">
        <v>32751</v>
      </c>
      <c r="L340" s="14">
        <v>8.9791707738577831</v>
      </c>
      <c r="M340" s="53">
        <f t="shared" si="22"/>
        <v>1989</v>
      </c>
      <c r="N340" s="53">
        <f t="shared" si="23"/>
        <v>8</v>
      </c>
    </row>
    <row r="341" spans="5:14" x14ac:dyDescent="0.25">
      <c r="E341" s="13">
        <v>32781</v>
      </c>
      <c r="F341" s="14">
        <v>1</v>
      </c>
      <c r="G341" s="55">
        <f t="shared" si="20"/>
        <v>1989</v>
      </c>
      <c r="H341" s="55">
        <f t="shared" si="21"/>
        <v>9</v>
      </c>
      <c r="K341" s="13">
        <v>32781</v>
      </c>
      <c r="L341" s="14">
        <v>1.8494863582212573</v>
      </c>
      <c r="M341" s="53">
        <f t="shared" si="22"/>
        <v>1989</v>
      </c>
      <c r="N341" s="53">
        <f t="shared" si="23"/>
        <v>9</v>
      </c>
    </row>
    <row r="342" spans="5:14" x14ac:dyDescent="0.25">
      <c r="E342" s="13">
        <v>32812</v>
      </c>
      <c r="F342" s="14">
        <v>4.16</v>
      </c>
      <c r="G342" s="55">
        <f t="shared" si="20"/>
        <v>1989</v>
      </c>
      <c r="H342" s="55">
        <f t="shared" si="21"/>
        <v>10</v>
      </c>
      <c r="K342" s="13">
        <v>32812</v>
      </c>
      <c r="L342" s="14">
        <v>2.1909189668821503</v>
      </c>
      <c r="M342" s="53">
        <f t="shared" si="22"/>
        <v>1989</v>
      </c>
      <c r="N342" s="53">
        <f t="shared" si="23"/>
        <v>10</v>
      </c>
    </row>
    <row r="343" spans="5:14" x14ac:dyDescent="0.25">
      <c r="E343" s="13">
        <v>32842</v>
      </c>
      <c r="F343" s="14">
        <v>3.81</v>
      </c>
      <c r="G343" s="55">
        <f t="shared" si="20"/>
        <v>1989</v>
      </c>
      <c r="H343" s="55">
        <f t="shared" si="21"/>
        <v>11</v>
      </c>
      <c r="K343" s="13">
        <v>32842</v>
      </c>
      <c r="L343" s="14">
        <v>2.0209340931933357</v>
      </c>
      <c r="M343" s="53">
        <f t="shared" si="22"/>
        <v>1989</v>
      </c>
      <c r="N343" s="53">
        <f t="shared" si="23"/>
        <v>11</v>
      </c>
    </row>
    <row r="344" spans="5:14" x14ac:dyDescent="0.25">
      <c r="E344" s="13">
        <v>32873</v>
      </c>
      <c r="F344" s="14">
        <v>5.94</v>
      </c>
      <c r="G344" s="55">
        <f t="shared" si="20"/>
        <v>1989</v>
      </c>
      <c r="H344" s="55">
        <f t="shared" si="21"/>
        <v>12</v>
      </c>
      <c r="K344" s="13">
        <v>32873</v>
      </c>
      <c r="L344" s="14">
        <v>2.9611990079642907</v>
      </c>
      <c r="M344" s="53">
        <f t="shared" si="22"/>
        <v>1989</v>
      </c>
      <c r="N344" s="53">
        <f t="shared" si="23"/>
        <v>12</v>
      </c>
    </row>
    <row r="345" spans="5:14" x14ac:dyDescent="0.25">
      <c r="E345" s="13">
        <v>32904</v>
      </c>
      <c r="F345" s="14">
        <v>4.21</v>
      </c>
      <c r="G345" s="55">
        <f t="shared" si="20"/>
        <v>1990</v>
      </c>
      <c r="H345" s="55">
        <f t="shared" si="21"/>
        <v>1</v>
      </c>
      <c r="K345" s="13">
        <v>32904</v>
      </c>
      <c r="L345" s="14">
        <v>2.198490126615706</v>
      </c>
      <c r="M345" s="53">
        <f t="shared" si="22"/>
        <v>1990</v>
      </c>
      <c r="N345" s="53">
        <f t="shared" si="23"/>
        <v>1</v>
      </c>
    </row>
    <row r="346" spans="5:14" x14ac:dyDescent="0.25">
      <c r="E346" s="13">
        <v>32932</v>
      </c>
      <c r="F346" s="14">
        <v>5.82</v>
      </c>
      <c r="G346" s="55">
        <f t="shared" si="20"/>
        <v>1990</v>
      </c>
      <c r="H346" s="55">
        <f t="shared" si="21"/>
        <v>2</v>
      </c>
      <c r="K346" s="13">
        <v>32932</v>
      </c>
      <c r="L346" s="14">
        <v>2.9164909138850788</v>
      </c>
      <c r="M346" s="53">
        <f t="shared" si="22"/>
        <v>1990</v>
      </c>
      <c r="N346" s="53">
        <f t="shared" si="23"/>
        <v>2</v>
      </c>
    </row>
    <row r="347" spans="5:14" x14ac:dyDescent="0.25">
      <c r="E347" s="13">
        <v>32963</v>
      </c>
      <c r="F347" s="14">
        <v>3.3</v>
      </c>
      <c r="G347" s="55">
        <f t="shared" si="20"/>
        <v>1990</v>
      </c>
      <c r="H347" s="55">
        <f t="shared" si="21"/>
        <v>3</v>
      </c>
      <c r="K347" s="13">
        <v>32963</v>
      </c>
      <c r="L347" s="14">
        <v>1.9427594729014575</v>
      </c>
      <c r="M347" s="53">
        <f t="shared" si="22"/>
        <v>1990</v>
      </c>
      <c r="N347" s="53">
        <f t="shared" si="23"/>
        <v>3</v>
      </c>
    </row>
    <row r="348" spans="5:14" x14ac:dyDescent="0.25">
      <c r="E348" s="13">
        <v>32993</v>
      </c>
      <c r="F348" s="14">
        <v>5.15</v>
      </c>
      <c r="G348" s="55">
        <f t="shared" si="20"/>
        <v>1990</v>
      </c>
      <c r="H348" s="55">
        <f t="shared" si="21"/>
        <v>4</v>
      </c>
      <c r="K348" s="13">
        <v>32993</v>
      </c>
      <c r="L348" s="14">
        <v>4.0068460686531875</v>
      </c>
      <c r="M348" s="53">
        <f t="shared" si="22"/>
        <v>1990</v>
      </c>
      <c r="N348" s="53">
        <f t="shared" si="23"/>
        <v>4</v>
      </c>
    </row>
    <row r="349" spans="5:14" x14ac:dyDescent="0.25">
      <c r="E349" s="13">
        <v>33024</v>
      </c>
      <c r="F349" s="14">
        <v>5.12</v>
      </c>
      <c r="G349" s="55">
        <f t="shared" si="20"/>
        <v>1990</v>
      </c>
      <c r="H349" s="55">
        <f t="shared" si="21"/>
        <v>5</v>
      </c>
      <c r="K349" s="13">
        <v>33024</v>
      </c>
      <c r="L349" s="14">
        <v>5.2902886053651219</v>
      </c>
      <c r="M349" s="53">
        <f t="shared" si="22"/>
        <v>1990</v>
      </c>
      <c r="N349" s="53">
        <f t="shared" si="23"/>
        <v>5</v>
      </c>
    </row>
    <row r="350" spans="5:14" x14ac:dyDescent="0.25">
      <c r="E350" s="13">
        <v>33054</v>
      </c>
      <c r="F350" s="14">
        <v>4.09</v>
      </c>
      <c r="G350" s="55">
        <f t="shared" si="20"/>
        <v>1990</v>
      </c>
      <c r="H350" s="55">
        <f t="shared" si="21"/>
        <v>6</v>
      </c>
      <c r="K350" s="13">
        <v>33054</v>
      </c>
      <c r="L350" s="14">
        <v>7.3750838514553045</v>
      </c>
      <c r="M350" s="53">
        <f t="shared" si="22"/>
        <v>1990</v>
      </c>
      <c r="N350" s="53">
        <f t="shared" si="23"/>
        <v>6</v>
      </c>
    </row>
    <row r="351" spans="5:14" x14ac:dyDescent="0.25">
      <c r="E351" s="13">
        <v>33085</v>
      </c>
      <c r="F351" s="14">
        <v>2.87</v>
      </c>
      <c r="G351" s="55">
        <f t="shared" si="20"/>
        <v>1990</v>
      </c>
      <c r="H351" s="55">
        <f t="shared" si="21"/>
        <v>7</v>
      </c>
      <c r="K351" s="13">
        <v>33085</v>
      </c>
      <c r="L351" s="14">
        <v>8.7045954926025679</v>
      </c>
      <c r="M351" s="53">
        <f t="shared" si="22"/>
        <v>1990</v>
      </c>
      <c r="N351" s="53">
        <f t="shared" si="23"/>
        <v>7</v>
      </c>
    </row>
    <row r="352" spans="5:14" x14ac:dyDescent="0.25">
      <c r="E352" s="13">
        <v>33116</v>
      </c>
      <c r="F352" s="14">
        <v>1.92</v>
      </c>
      <c r="G352" s="55">
        <f t="shared" si="20"/>
        <v>1990</v>
      </c>
      <c r="H352" s="55">
        <f t="shared" si="21"/>
        <v>8</v>
      </c>
      <c r="K352" s="13">
        <v>33116</v>
      </c>
      <c r="L352" s="14">
        <v>7.3897337635051956</v>
      </c>
      <c r="M352" s="53">
        <f t="shared" si="22"/>
        <v>1990</v>
      </c>
      <c r="N352" s="53">
        <f t="shared" si="23"/>
        <v>8</v>
      </c>
    </row>
    <row r="353" spans="5:14" x14ac:dyDescent="0.25">
      <c r="E353" s="13">
        <v>33146</v>
      </c>
      <c r="F353" s="14">
        <v>0.86</v>
      </c>
      <c r="G353" s="55">
        <f t="shared" si="20"/>
        <v>1990</v>
      </c>
      <c r="H353" s="55">
        <f t="shared" si="21"/>
        <v>9</v>
      </c>
      <c r="K353" s="13">
        <v>33146</v>
      </c>
      <c r="L353" s="14">
        <v>1.7839355194268289</v>
      </c>
      <c r="M353" s="53">
        <f t="shared" si="22"/>
        <v>1990</v>
      </c>
      <c r="N353" s="53">
        <f t="shared" si="23"/>
        <v>9</v>
      </c>
    </row>
    <row r="354" spans="5:14" x14ac:dyDescent="0.25">
      <c r="E354" s="13">
        <v>33177</v>
      </c>
      <c r="F354" s="14">
        <v>0.84</v>
      </c>
      <c r="G354" s="55">
        <f t="shared" si="20"/>
        <v>1990</v>
      </c>
      <c r="H354" s="55">
        <f t="shared" si="21"/>
        <v>10</v>
      </c>
      <c r="K354" s="13">
        <v>33177</v>
      </c>
      <c r="L354" s="14">
        <v>0.86550353376046818</v>
      </c>
      <c r="M354" s="53">
        <f t="shared" si="22"/>
        <v>1990</v>
      </c>
      <c r="N354" s="53">
        <f t="shared" si="23"/>
        <v>10</v>
      </c>
    </row>
    <row r="355" spans="5:14" x14ac:dyDescent="0.25">
      <c r="E355" s="13">
        <v>33207</v>
      </c>
      <c r="F355" s="14">
        <v>6.88</v>
      </c>
      <c r="G355" s="55">
        <f t="shared" si="20"/>
        <v>1990</v>
      </c>
      <c r="H355" s="55">
        <f t="shared" si="21"/>
        <v>11</v>
      </c>
      <c r="K355" s="13">
        <v>33207</v>
      </c>
      <c r="L355" s="14">
        <v>3.549892029657868</v>
      </c>
      <c r="M355" s="53">
        <f t="shared" si="22"/>
        <v>1990</v>
      </c>
      <c r="N355" s="53">
        <f t="shared" si="23"/>
        <v>11</v>
      </c>
    </row>
    <row r="356" spans="5:14" x14ac:dyDescent="0.25">
      <c r="E356" s="13">
        <v>33238</v>
      </c>
      <c r="F356" s="14">
        <v>32.200000000000003</v>
      </c>
      <c r="G356" s="55">
        <f t="shared" si="20"/>
        <v>1990</v>
      </c>
      <c r="H356" s="55">
        <f t="shared" si="21"/>
        <v>12</v>
      </c>
      <c r="K356" s="13">
        <v>33238</v>
      </c>
      <c r="L356" s="14">
        <v>14.484814724907682</v>
      </c>
      <c r="M356" s="53">
        <f t="shared" si="22"/>
        <v>1990</v>
      </c>
      <c r="N356" s="53">
        <f t="shared" si="23"/>
        <v>12</v>
      </c>
    </row>
    <row r="357" spans="5:14" x14ac:dyDescent="0.25">
      <c r="E357" s="13">
        <v>33269</v>
      </c>
      <c r="F357" s="14">
        <v>16.940000000000001</v>
      </c>
      <c r="G357" s="55">
        <f t="shared" si="20"/>
        <v>1991</v>
      </c>
      <c r="H357" s="55">
        <f t="shared" si="21"/>
        <v>1</v>
      </c>
      <c r="K357" s="13">
        <v>33269</v>
      </c>
      <c r="L357" s="14">
        <v>7.2802897630011199</v>
      </c>
      <c r="M357" s="53">
        <f t="shared" si="22"/>
        <v>1991</v>
      </c>
      <c r="N357" s="53">
        <f t="shared" si="23"/>
        <v>1</v>
      </c>
    </row>
    <row r="358" spans="5:14" x14ac:dyDescent="0.25">
      <c r="E358" s="13">
        <v>33297</v>
      </c>
      <c r="F358" s="14">
        <v>21.79</v>
      </c>
      <c r="G358" s="55">
        <f t="shared" si="20"/>
        <v>1991</v>
      </c>
      <c r="H358" s="55">
        <f t="shared" si="21"/>
        <v>2</v>
      </c>
      <c r="K358" s="13">
        <v>33297</v>
      </c>
      <c r="L358" s="14">
        <v>9.8937797611257761</v>
      </c>
      <c r="M358" s="53">
        <f t="shared" si="22"/>
        <v>1991</v>
      </c>
      <c r="N358" s="53">
        <f t="shared" si="23"/>
        <v>2</v>
      </c>
    </row>
    <row r="359" spans="5:14" x14ac:dyDescent="0.25">
      <c r="E359" s="13">
        <v>33328</v>
      </c>
      <c r="F359" s="14">
        <v>22.45</v>
      </c>
      <c r="G359" s="55">
        <f t="shared" si="20"/>
        <v>1991</v>
      </c>
      <c r="H359" s="55">
        <f t="shared" si="21"/>
        <v>3</v>
      </c>
      <c r="K359" s="13">
        <v>33328</v>
      </c>
      <c r="L359" s="14">
        <v>10.067262820239961</v>
      </c>
      <c r="M359" s="53">
        <f t="shared" si="22"/>
        <v>1991</v>
      </c>
      <c r="N359" s="53">
        <f t="shared" si="23"/>
        <v>3</v>
      </c>
    </row>
    <row r="360" spans="5:14" x14ac:dyDescent="0.25">
      <c r="E360" s="13">
        <v>33358</v>
      </c>
      <c r="F360" s="14">
        <v>28.43</v>
      </c>
      <c r="G360" s="55">
        <f t="shared" si="20"/>
        <v>1991</v>
      </c>
      <c r="H360" s="55">
        <f t="shared" si="21"/>
        <v>4</v>
      </c>
      <c r="K360" s="13">
        <v>33358</v>
      </c>
      <c r="L360" s="14">
        <v>14.09112290882881</v>
      </c>
      <c r="M360" s="53">
        <f t="shared" si="22"/>
        <v>1991</v>
      </c>
      <c r="N360" s="53">
        <f t="shared" si="23"/>
        <v>4</v>
      </c>
    </row>
    <row r="361" spans="5:14" x14ac:dyDescent="0.25">
      <c r="E361" s="13">
        <v>33389</v>
      </c>
      <c r="F361" s="14">
        <v>20.71</v>
      </c>
      <c r="G361" s="55">
        <f t="shared" si="20"/>
        <v>1991</v>
      </c>
      <c r="H361" s="55">
        <f t="shared" si="21"/>
        <v>5</v>
      </c>
      <c r="K361" s="13">
        <v>33389</v>
      </c>
      <c r="L361" s="14">
        <v>11.672773603001042</v>
      </c>
      <c r="M361" s="53">
        <f t="shared" si="22"/>
        <v>1991</v>
      </c>
      <c r="N361" s="53">
        <f t="shared" si="23"/>
        <v>5</v>
      </c>
    </row>
    <row r="362" spans="5:14" x14ac:dyDescent="0.25">
      <c r="E362" s="13">
        <v>33419</v>
      </c>
      <c r="F362" s="14">
        <v>4.75</v>
      </c>
      <c r="G362" s="55">
        <f t="shared" si="20"/>
        <v>1991</v>
      </c>
      <c r="H362" s="55">
        <f t="shared" si="21"/>
        <v>6</v>
      </c>
      <c r="K362" s="13">
        <v>33419</v>
      </c>
      <c r="L362" s="14">
        <v>7.9674388871646942</v>
      </c>
      <c r="M362" s="53">
        <f t="shared" si="22"/>
        <v>1991</v>
      </c>
      <c r="N362" s="53">
        <f t="shared" si="23"/>
        <v>6</v>
      </c>
    </row>
    <row r="363" spans="5:14" x14ac:dyDescent="0.25">
      <c r="E363" s="13">
        <v>33450</v>
      </c>
      <c r="F363" s="14">
        <v>2.81</v>
      </c>
      <c r="G363" s="55">
        <f t="shared" si="20"/>
        <v>1991</v>
      </c>
      <c r="H363" s="55">
        <f t="shared" si="21"/>
        <v>7</v>
      </c>
      <c r="K363" s="13">
        <v>33450</v>
      </c>
      <c r="L363" s="14">
        <v>8.6216149566784441</v>
      </c>
      <c r="M363" s="53">
        <f t="shared" si="22"/>
        <v>1991</v>
      </c>
      <c r="N363" s="53">
        <f t="shared" si="23"/>
        <v>7</v>
      </c>
    </row>
    <row r="364" spans="5:14" x14ac:dyDescent="0.25">
      <c r="E364" s="13">
        <v>33481</v>
      </c>
      <c r="F364" s="14">
        <v>3.74</v>
      </c>
      <c r="G364" s="55">
        <f t="shared" si="20"/>
        <v>1991</v>
      </c>
      <c r="H364" s="55">
        <f t="shared" si="21"/>
        <v>8</v>
      </c>
      <c r="K364" s="13">
        <v>33481</v>
      </c>
      <c r="L364" s="14">
        <v>8.1278879518112319</v>
      </c>
      <c r="M364" s="53">
        <f t="shared" si="22"/>
        <v>1991</v>
      </c>
      <c r="N364" s="53">
        <f t="shared" si="23"/>
        <v>8</v>
      </c>
    </row>
    <row r="365" spans="5:14" x14ac:dyDescent="0.25">
      <c r="E365" s="13">
        <v>33511</v>
      </c>
      <c r="F365" s="14">
        <v>1.41</v>
      </c>
      <c r="G365" s="55">
        <f t="shared" si="20"/>
        <v>1991</v>
      </c>
      <c r="H365" s="55">
        <f t="shared" si="21"/>
        <v>9</v>
      </c>
      <c r="K365" s="13">
        <v>33511</v>
      </c>
      <c r="L365" s="14">
        <v>1.9803587560034364</v>
      </c>
      <c r="M365" s="53">
        <f t="shared" si="22"/>
        <v>1991</v>
      </c>
      <c r="N365" s="53">
        <f t="shared" si="23"/>
        <v>9</v>
      </c>
    </row>
    <row r="366" spans="5:14" x14ac:dyDescent="0.25">
      <c r="E366" s="13">
        <v>33542</v>
      </c>
      <c r="F366" s="14">
        <v>0.32</v>
      </c>
      <c r="G366" s="55">
        <f t="shared" si="20"/>
        <v>1991</v>
      </c>
      <c r="H366" s="55">
        <f t="shared" si="21"/>
        <v>10</v>
      </c>
      <c r="K366" s="13">
        <v>33542</v>
      </c>
      <c r="L366" s="14">
        <v>0.67143627755880608</v>
      </c>
      <c r="M366" s="53">
        <f t="shared" si="22"/>
        <v>1991</v>
      </c>
      <c r="N366" s="53">
        <f t="shared" si="23"/>
        <v>10</v>
      </c>
    </row>
    <row r="367" spans="5:14" x14ac:dyDescent="0.25">
      <c r="E367" s="13">
        <v>33572</v>
      </c>
      <c r="F367" s="14">
        <v>5.38</v>
      </c>
      <c r="G367" s="55">
        <f t="shared" si="20"/>
        <v>1991</v>
      </c>
      <c r="H367" s="55">
        <f t="shared" si="21"/>
        <v>11</v>
      </c>
      <c r="K367" s="13">
        <v>33572</v>
      </c>
      <c r="L367" s="14">
        <v>2.6485333254196211</v>
      </c>
      <c r="M367" s="53">
        <f t="shared" si="22"/>
        <v>1991</v>
      </c>
      <c r="N367" s="53">
        <f t="shared" si="23"/>
        <v>11</v>
      </c>
    </row>
    <row r="368" spans="5:14" x14ac:dyDescent="0.25">
      <c r="E368" s="13">
        <v>33603</v>
      </c>
      <c r="F368" s="14">
        <v>4.41</v>
      </c>
      <c r="G368" s="55">
        <f t="shared" si="20"/>
        <v>1991</v>
      </c>
      <c r="H368" s="55">
        <f t="shared" si="21"/>
        <v>12</v>
      </c>
      <c r="K368" s="13">
        <v>33603</v>
      </c>
      <c r="L368" s="14">
        <v>2.4767596651452881</v>
      </c>
      <c r="M368" s="53">
        <f t="shared" si="22"/>
        <v>1991</v>
      </c>
      <c r="N368" s="53">
        <f t="shared" si="23"/>
        <v>12</v>
      </c>
    </row>
    <row r="369" spans="5:14" x14ac:dyDescent="0.25">
      <c r="E369" s="13">
        <v>33634</v>
      </c>
      <c r="F369" s="14">
        <v>2.33</v>
      </c>
      <c r="G369" s="55">
        <f t="shared" si="20"/>
        <v>1992</v>
      </c>
      <c r="H369" s="55">
        <f t="shared" si="21"/>
        <v>1</v>
      </c>
      <c r="K369" s="13">
        <v>33634</v>
      </c>
      <c r="L369" s="14">
        <v>1.4573946274245897</v>
      </c>
      <c r="M369" s="53">
        <f t="shared" si="22"/>
        <v>1992</v>
      </c>
      <c r="N369" s="53">
        <f t="shared" si="23"/>
        <v>1</v>
      </c>
    </row>
    <row r="370" spans="5:14" x14ac:dyDescent="0.25">
      <c r="E370" s="13">
        <v>33663</v>
      </c>
      <c r="F370" s="14">
        <v>6.79</v>
      </c>
      <c r="G370" s="55">
        <f t="shared" si="20"/>
        <v>1992</v>
      </c>
      <c r="H370" s="55">
        <f t="shared" si="21"/>
        <v>2</v>
      </c>
      <c r="K370" s="13">
        <v>33663</v>
      </c>
      <c r="L370" s="14">
        <v>3.3279920226652524</v>
      </c>
      <c r="M370" s="53">
        <f t="shared" si="22"/>
        <v>1992</v>
      </c>
      <c r="N370" s="53">
        <f t="shared" si="23"/>
        <v>2</v>
      </c>
    </row>
    <row r="371" spans="5:14" x14ac:dyDescent="0.25">
      <c r="E371" s="13">
        <v>33694</v>
      </c>
      <c r="F371" s="14">
        <v>9.7100000000000009</v>
      </c>
      <c r="G371" s="55">
        <f t="shared" si="20"/>
        <v>1992</v>
      </c>
      <c r="H371" s="55">
        <f t="shared" si="21"/>
        <v>3</v>
      </c>
      <c r="K371" s="13">
        <v>33694</v>
      </c>
      <c r="L371" s="14">
        <v>4.4076973284640024</v>
      </c>
      <c r="M371" s="53">
        <f t="shared" si="22"/>
        <v>1992</v>
      </c>
      <c r="N371" s="53">
        <f t="shared" si="23"/>
        <v>3</v>
      </c>
    </row>
    <row r="372" spans="5:14" x14ac:dyDescent="0.25">
      <c r="E372" s="13">
        <v>33724</v>
      </c>
      <c r="F372" s="14">
        <v>33.74</v>
      </c>
      <c r="G372" s="55">
        <f t="shared" si="20"/>
        <v>1992</v>
      </c>
      <c r="H372" s="55">
        <f t="shared" si="21"/>
        <v>4</v>
      </c>
      <c r="K372" s="13">
        <v>33724</v>
      </c>
      <c r="L372" s="14">
        <v>15.835826633323352</v>
      </c>
      <c r="M372" s="53">
        <f t="shared" si="22"/>
        <v>1992</v>
      </c>
      <c r="N372" s="53">
        <f t="shared" si="23"/>
        <v>4</v>
      </c>
    </row>
    <row r="373" spans="5:14" x14ac:dyDescent="0.25">
      <c r="E373" s="13">
        <v>33755</v>
      </c>
      <c r="F373" s="14">
        <v>9.76</v>
      </c>
      <c r="G373" s="55">
        <f t="shared" si="20"/>
        <v>1992</v>
      </c>
      <c r="H373" s="55">
        <f t="shared" si="21"/>
        <v>5</v>
      </c>
      <c r="K373" s="13">
        <v>33755</v>
      </c>
      <c r="L373" s="14">
        <v>7.4080819737551797</v>
      </c>
      <c r="M373" s="53">
        <f t="shared" si="22"/>
        <v>1992</v>
      </c>
      <c r="N373" s="53">
        <f t="shared" si="23"/>
        <v>5</v>
      </c>
    </row>
    <row r="374" spans="5:14" x14ac:dyDescent="0.25">
      <c r="E374" s="13">
        <v>33785</v>
      </c>
      <c r="F374" s="14">
        <v>4.9800000000000004</v>
      </c>
      <c r="G374" s="55">
        <f t="shared" si="20"/>
        <v>1992</v>
      </c>
      <c r="H374" s="55">
        <f t="shared" si="21"/>
        <v>6</v>
      </c>
      <c r="K374" s="13">
        <v>33785</v>
      </c>
      <c r="L374" s="14">
        <v>8.0398107878118772</v>
      </c>
      <c r="M374" s="53">
        <f t="shared" si="22"/>
        <v>1992</v>
      </c>
      <c r="N374" s="53">
        <f t="shared" si="23"/>
        <v>6</v>
      </c>
    </row>
    <row r="375" spans="5:14" x14ac:dyDescent="0.25">
      <c r="E375" s="13">
        <v>33816</v>
      </c>
      <c r="F375" s="14">
        <v>3.86</v>
      </c>
      <c r="G375" s="55">
        <f t="shared" si="20"/>
        <v>1992</v>
      </c>
      <c r="H375" s="55">
        <f t="shared" si="21"/>
        <v>7</v>
      </c>
      <c r="K375" s="13">
        <v>33816</v>
      </c>
      <c r="L375" s="14">
        <v>9.5476531610203264</v>
      </c>
      <c r="M375" s="53">
        <f t="shared" si="22"/>
        <v>1992</v>
      </c>
      <c r="N375" s="53">
        <f t="shared" si="23"/>
        <v>7</v>
      </c>
    </row>
    <row r="376" spans="5:14" x14ac:dyDescent="0.25">
      <c r="E376" s="13">
        <v>33847</v>
      </c>
      <c r="F376" s="14">
        <v>4.22</v>
      </c>
      <c r="G376" s="55">
        <f t="shared" si="20"/>
        <v>1992</v>
      </c>
      <c r="H376" s="55">
        <f t="shared" si="21"/>
        <v>8</v>
      </c>
      <c r="K376" s="13">
        <v>33847</v>
      </c>
      <c r="L376" s="14">
        <v>8.6828917781308288</v>
      </c>
      <c r="M376" s="53">
        <f t="shared" si="22"/>
        <v>1992</v>
      </c>
      <c r="N376" s="53">
        <f t="shared" si="23"/>
        <v>8</v>
      </c>
    </row>
    <row r="377" spans="5:14" x14ac:dyDescent="0.25">
      <c r="E377" s="13">
        <v>33877</v>
      </c>
      <c r="F377" s="14">
        <v>1.71</v>
      </c>
      <c r="G377" s="55">
        <f t="shared" si="20"/>
        <v>1992</v>
      </c>
      <c r="H377" s="55">
        <f t="shared" si="21"/>
        <v>9</v>
      </c>
      <c r="K377" s="13">
        <v>33877</v>
      </c>
      <c r="L377" s="14">
        <v>2.1228402652967207</v>
      </c>
      <c r="M377" s="53">
        <f t="shared" si="22"/>
        <v>1992</v>
      </c>
      <c r="N377" s="53">
        <f t="shared" si="23"/>
        <v>9</v>
      </c>
    </row>
    <row r="378" spans="5:14" x14ac:dyDescent="0.25">
      <c r="E378" s="13">
        <v>33908</v>
      </c>
      <c r="F378" s="14">
        <v>1.32</v>
      </c>
      <c r="G378" s="55">
        <f t="shared" si="20"/>
        <v>1992</v>
      </c>
      <c r="H378" s="55">
        <f t="shared" si="21"/>
        <v>10</v>
      </c>
      <c r="K378" s="13">
        <v>33908</v>
      </c>
      <c r="L378" s="14">
        <v>1.0626734832602416</v>
      </c>
      <c r="M378" s="53">
        <f t="shared" si="22"/>
        <v>1992</v>
      </c>
      <c r="N378" s="53">
        <f t="shared" si="23"/>
        <v>10</v>
      </c>
    </row>
    <row r="379" spans="5:14" x14ac:dyDescent="0.25">
      <c r="E379" s="13">
        <v>33938</v>
      </c>
      <c r="F379" s="14">
        <v>7.34</v>
      </c>
      <c r="G379" s="55">
        <f t="shared" si="20"/>
        <v>1992</v>
      </c>
      <c r="H379" s="55">
        <f t="shared" si="21"/>
        <v>11</v>
      </c>
      <c r="K379" s="13">
        <v>33938</v>
      </c>
      <c r="L379" s="14">
        <v>3.455463920557468</v>
      </c>
      <c r="M379" s="53">
        <f t="shared" si="22"/>
        <v>1992</v>
      </c>
      <c r="N379" s="53">
        <f t="shared" si="23"/>
        <v>11</v>
      </c>
    </row>
    <row r="380" spans="5:14" x14ac:dyDescent="0.25">
      <c r="E380" s="13">
        <v>33969</v>
      </c>
      <c r="F380" s="14">
        <v>9.94</v>
      </c>
      <c r="G380" s="55">
        <f t="shared" si="20"/>
        <v>1992</v>
      </c>
      <c r="H380" s="55">
        <f t="shared" si="21"/>
        <v>12</v>
      </c>
      <c r="K380" s="13">
        <v>33969</v>
      </c>
      <c r="L380" s="14">
        <v>4.7009695475619493</v>
      </c>
      <c r="M380" s="53">
        <f t="shared" si="22"/>
        <v>1992</v>
      </c>
      <c r="N380" s="53">
        <f t="shared" si="23"/>
        <v>12</v>
      </c>
    </row>
    <row r="381" spans="5:14" x14ac:dyDescent="0.25">
      <c r="E381" s="13">
        <v>34000</v>
      </c>
      <c r="F381" s="14">
        <v>11.59</v>
      </c>
      <c r="G381" s="55">
        <f t="shared" si="20"/>
        <v>1993</v>
      </c>
      <c r="H381" s="55">
        <f t="shared" si="21"/>
        <v>1</v>
      </c>
      <c r="K381" s="13">
        <v>34000</v>
      </c>
      <c r="L381" s="14">
        <v>5.5271199804349971</v>
      </c>
      <c r="M381" s="53">
        <f t="shared" si="22"/>
        <v>1993</v>
      </c>
      <c r="N381" s="53">
        <f t="shared" si="23"/>
        <v>1</v>
      </c>
    </row>
    <row r="382" spans="5:14" x14ac:dyDescent="0.25">
      <c r="E382" s="13">
        <v>34028</v>
      </c>
      <c r="F382" s="14">
        <v>7.38</v>
      </c>
      <c r="G382" s="55">
        <f t="shared" si="20"/>
        <v>1993</v>
      </c>
      <c r="H382" s="55">
        <f t="shared" si="21"/>
        <v>2</v>
      </c>
      <c r="K382" s="13">
        <v>34028</v>
      </c>
      <c r="L382" s="14">
        <v>3.7588887616908497</v>
      </c>
      <c r="M382" s="53">
        <f t="shared" si="22"/>
        <v>1993</v>
      </c>
      <c r="N382" s="53">
        <f t="shared" si="23"/>
        <v>2</v>
      </c>
    </row>
    <row r="383" spans="5:14" x14ac:dyDescent="0.25">
      <c r="E383" s="13">
        <v>34059</v>
      </c>
      <c r="F383" s="14">
        <v>38.25</v>
      </c>
      <c r="G383" s="55">
        <f t="shared" si="20"/>
        <v>1993</v>
      </c>
      <c r="H383" s="55">
        <f t="shared" si="21"/>
        <v>3</v>
      </c>
      <c r="K383" s="13">
        <v>34059</v>
      </c>
      <c r="L383" s="14">
        <v>16.44529992569435</v>
      </c>
      <c r="M383" s="53">
        <f t="shared" si="22"/>
        <v>1993</v>
      </c>
      <c r="N383" s="53">
        <f t="shared" si="23"/>
        <v>3</v>
      </c>
    </row>
    <row r="384" spans="5:14" x14ac:dyDescent="0.25">
      <c r="E384" s="13">
        <v>34089</v>
      </c>
      <c r="F384" s="14">
        <v>20.61</v>
      </c>
      <c r="G384" s="55">
        <f t="shared" si="20"/>
        <v>1993</v>
      </c>
      <c r="H384" s="55">
        <f t="shared" si="21"/>
        <v>4</v>
      </c>
      <c r="K384" s="13">
        <v>34089</v>
      </c>
      <c r="L384" s="14">
        <v>10.389802351697845</v>
      </c>
      <c r="M384" s="53">
        <f t="shared" si="22"/>
        <v>1993</v>
      </c>
      <c r="N384" s="53">
        <f t="shared" si="23"/>
        <v>4</v>
      </c>
    </row>
    <row r="385" spans="5:14" x14ac:dyDescent="0.25">
      <c r="E385" s="13">
        <v>34120</v>
      </c>
      <c r="F385" s="14">
        <v>17.100000000000001</v>
      </c>
      <c r="G385" s="55">
        <f t="shared" si="20"/>
        <v>1993</v>
      </c>
      <c r="H385" s="55">
        <f t="shared" si="21"/>
        <v>5</v>
      </c>
      <c r="K385" s="13">
        <v>34120</v>
      </c>
      <c r="L385" s="14">
        <v>10.523199154976325</v>
      </c>
      <c r="M385" s="53">
        <f t="shared" si="22"/>
        <v>1993</v>
      </c>
      <c r="N385" s="53">
        <f t="shared" si="23"/>
        <v>5</v>
      </c>
    </row>
    <row r="386" spans="5:14" x14ac:dyDescent="0.25">
      <c r="E386" s="13">
        <v>34150</v>
      </c>
      <c r="F386" s="14">
        <v>3.9</v>
      </c>
      <c r="G386" s="55">
        <f t="shared" si="20"/>
        <v>1993</v>
      </c>
      <c r="H386" s="55">
        <f t="shared" si="21"/>
        <v>6</v>
      </c>
      <c r="K386" s="13">
        <v>34150</v>
      </c>
      <c r="L386" s="14">
        <v>7.5811073114046073</v>
      </c>
      <c r="M386" s="53">
        <f t="shared" si="22"/>
        <v>1993</v>
      </c>
      <c r="N386" s="53">
        <f t="shared" si="23"/>
        <v>6</v>
      </c>
    </row>
    <row r="387" spans="5:14" x14ac:dyDescent="0.25">
      <c r="E387" s="13">
        <v>34181</v>
      </c>
      <c r="F387" s="14">
        <v>4.1500000000000004</v>
      </c>
      <c r="G387" s="55">
        <f t="shared" si="20"/>
        <v>1993</v>
      </c>
      <c r="H387" s="55">
        <f t="shared" si="21"/>
        <v>7</v>
      </c>
      <c r="K387" s="13">
        <v>34181</v>
      </c>
      <c r="L387" s="14">
        <v>9.4405209306677662</v>
      </c>
      <c r="M387" s="53">
        <f t="shared" si="22"/>
        <v>1993</v>
      </c>
      <c r="N387" s="53">
        <f t="shared" si="23"/>
        <v>7</v>
      </c>
    </row>
    <row r="388" spans="5:14" x14ac:dyDescent="0.25">
      <c r="E388" s="13">
        <v>34212</v>
      </c>
      <c r="F388" s="14">
        <v>5.61</v>
      </c>
      <c r="G388" s="55">
        <f t="shared" si="20"/>
        <v>1993</v>
      </c>
      <c r="H388" s="55">
        <f t="shared" si="21"/>
        <v>8</v>
      </c>
      <c r="K388" s="13">
        <v>34212</v>
      </c>
      <c r="L388" s="14">
        <v>9.1908504158781437</v>
      </c>
      <c r="M388" s="53">
        <f t="shared" si="22"/>
        <v>1993</v>
      </c>
      <c r="N388" s="53">
        <f t="shared" si="23"/>
        <v>8</v>
      </c>
    </row>
    <row r="389" spans="5:14" x14ac:dyDescent="0.25">
      <c r="E389" s="13">
        <v>34242</v>
      </c>
      <c r="F389" s="14">
        <v>1.28</v>
      </c>
      <c r="G389" s="55">
        <f t="shared" si="20"/>
        <v>1993</v>
      </c>
      <c r="H389" s="55">
        <f t="shared" si="21"/>
        <v>9</v>
      </c>
      <c r="K389" s="13">
        <v>34242</v>
      </c>
      <c r="L389" s="14">
        <v>1.910154978707403</v>
      </c>
      <c r="M389" s="53">
        <f t="shared" si="22"/>
        <v>1993</v>
      </c>
      <c r="N389" s="53">
        <f t="shared" si="23"/>
        <v>9</v>
      </c>
    </row>
    <row r="390" spans="5:14" x14ac:dyDescent="0.25">
      <c r="E390" s="13">
        <v>34273</v>
      </c>
      <c r="F390" s="14">
        <v>0.6</v>
      </c>
      <c r="G390" s="55">
        <f t="shared" si="20"/>
        <v>1993</v>
      </c>
      <c r="H390" s="55">
        <f t="shared" si="21"/>
        <v>10</v>
      </c>
      <c r="K390" s="13">
        <v>34273</v>
      </c>
      <c r="L390" s="14">
        <v>0.7915145330114115</v>
      </c>
      <c r="M390" s="53">
        <f t="shared" si="22"/>
        <v>1993</v>
      </c>
      <c r="N390" s="53">
        <f t="shared" si="23"/>
        <v>10</v>
      </c>
    </row>
    <row r="391" spans="5:14" x14ac:dyDescent="0.25">
      <c r="E391" s="13">
        <v>34303</v>
      </c>
      <c r="F391" s="14">
        <v>8.6</v>
      </c>
      <c r="G391" s="55">
        <f t="shared" ref="G391:G454" si="24">YEAR(E391)</f>
        <v>1993</v>
      </c>
      <c r="H391" s="55">
        <f t="shared" ref="H391:H454" si="25">MONTH(E391)</f>
        <v>11</v>
      </c>
      <c r="K391" s="13">
        <v>34303</v>
      </c>
      <c r="L391" s="14">
        <v>4.232179255878207</v>
      </c>
      <c r="M391" s="53">
        <f t="shared" ref="M391:M454" si="26">YEAR(K391)</f>
        <v>1993</v>
      </c>
      <c r="N391" s="53">
        <f t="shared" ref="N391:N454" si="27">MONTH(K391)</f>
        <v>11</v>
      </c>
    </row>
    <row r="392" spans="5:14" x14ac:dyDescent="0.25">
      <c r="E392" s="13">
        <v>34334</v>
      </c>
      <c r="F392" s="14">
        <v>22</v>
      </c>
      <c r="G392" s="55">
        <f t="shared" si="24"/>
        <v>1993</v>
      </c>
      <c r="H392" s="55">
        <f t="shared" si="25"/>
        <v>12</v>
      </c>
      <c r="K392" s="13">
        <v>34334</v>
      </c>
      <c r="L392" s="14">
        <v>10.075221237874253</v>
      </c>
      <c r="M392" s="53">
        <f t="shared" si="26"/>
        <v>1993</v>
      </c>
      <c r="N392" s="53">
        <f t="shared" si="27"/>
        <v>12</v>
      </c>
    </row>
    <row r="393" spans="5:14" x14ac:dyDescent="0.25">
      <c r="E393" s="13">
        <v>34365</v>
      </c>
      <c r="F393" s="14">
        <v>19.690000000000001</v>
      </c>
      <c r="G393" s="55">
        <f t="shared" si="24"/>
        <v>1994</v>
      </c>
      <c r="H393" s="55">
        <f t="shared" si="25"/>
        <v>1</v>
      </c>
      <c r="K393" s="13">
        <v>34365</v>
      </c>
      <c r="L393" s="14">
        <v>8.6250206791381476</v>
      </c>
      <c r="M393" s="53">
        <f t="shared" si="26"/>
        <v>1994</v>
      </c>
      <c r="N393" s="53">
        <f t="shared" si="27"/>
        <v>1</v>
      </c>
    </row>
    <row r="394" spans="5:14" x14ac:dyDescent="0.25">
      <c r="E394" s="13">
        <v>34393</v>
      </c>
      <c r="F394" s="14">
        <v>30.62</v>
      </c>
      <c r="G394" s="55">
        <f t="shared" si="24"/>
        <v>1994</v>
      </c>
      <c r="H394" s="55">
        <f t="shared" si="25"/>
        <v>2</v>
      </c>
      <c r="K394" s="13">
        <v>34393</v>
      </c>
      <c r="L394" s="14">
        <v>12.98593640619915</v>
      </c>
      <c r="M394" s="53">
        <f t="shared" si="26"/>
        <v>1994</v>
      </c>
      <c r="N394" s="53">
        <f t="shared" si="27"/>
        <v>2</v>
      </c>
    </row>
    <row r="395" spans="5:14" x14ac:dyDescent="0.25">
      <c r="E395" s="13">
        <v>34424</v>
      </c>
      <c r="F395" s="14">
        <v>33.65</v>
      </c>
      <c r="G395" s="55">
        <f t="shared" si="24"/>
        <v>1994</v>
      </c>
      <c r="H395" s="55">
        <f t="shared" si="25"/>
        <v>3</v>
      </c>
      <c r="K395" s="13">
        <v>34424</v>
      </c>
      <c r="L395" s="14">
        <v>14.034846644111498</v>
      </c>
      <c r="M395" s="53">
        <f t="shared" si="26"/>
        <v>1994</v>
      </c>
      <c r="N395" s="53">
        <f t="shared" si="27"/>
        <v>3</v>
      </c>
    </row>
    <row r="396" spans="5:14" x14ac:dyDescent="0.25">
      <c r="E396" s="13">
        <v>34454</v>
      </c>
      <c r="F396" s="14">
        <v>22.65</v>
      </c>
      <c r="G396" s="55">
        <f t="shared" si="24"/>
        <v>1994</v>
      </c>
      <c r="H396" s="55">
        <f t="shared" si="25"/>
        <v>4</v>
      </c>
      <c r="K396" s="13">
        <v>34454</v>
      </c>
      <c r="L396" s="14">
        <v>10.65221255433749</v>
      </c>
      <c r="M396" s="53">
        <f t="shared" si="26"/>
        <v>1994</v>
      </c>
      <c r="N396" s="53">
        <f t="shared" si="27"/>
        <v>4</v>
      </c>
    </row>
    <row r="397" spans="5:14" x14ac:dyDescent="0.25">
      <c r="E397" s="13">
        <v>34485</v>
      </c>
      <c r="F397" s="14">
        <v>12.99</v>
      </c>
      <c r="G397" s="55">
        <f t="shared" si="24"/>
        <v>1994</v>
      </c>
      <c r="H397" s="55">
        <f t="shared" si="25"/>
        <v>5</v>
      </c>
      <c r="K397" s="13">
        <v>34485</v>
      </c>
      <c r="L397" s="14">
        <v>8.6033773389345125</v>
      </c>
      <c r="M397" s="53">
        <f t="shared" si="26"/>
        <v>1994</v>
      </c>
      <c r="N397" s="53">
        <f t="shared" si="27"/>
        <v>5</v>
      </c>
    </row>
    <row r="398" spans="5:14" x14ac:dyDescent="0.25">
      <c r="E398" s="13">
        <v>34515</v>
      </c>
      <c r="F398" s="14">
        <v>2.7</v>
      </c>
      <c r="G398" s="55">
        <f t="shared" si="24"/>
        <v>1994</v>
      </c>
      <c r="H398" s="55">
        <f t="shared" si="25"/>
        <v>6</v>
      </c>
      <c r="K398" s="13">
        <v>34515</v>
      </c>
      <c r="L398" s="14">
        <v>7.3922429987790732</v>
      </c>
      <c r="M398" s="53">
        <f t="shared" si="26"/>
        <v>1994</v>
      </c>
      <c r="N398" s="53">
        <f t="shared" si="27"/>
        <v>6</v>
      </c>
    </row>
    <row r="399" spans="5:14" x14ac:dyDescent="0.25">
      <c r="E399" s="13">
        <v>34546</v>
      </c>
      <c r="F399" s="14">
        <v>4.01</v>
      </c>
      <c r="G399" s="55">
        <f t="shared" si="24"/>
        <v>1994</v>
      </c>
      <c r="H399" s="55">
        <f t="shared" si="25"/>
        <v>7</v>
      </c>
      <c r="K399" s="13">
        <v>34546</v>
      </c>
      <c r="L399" s="14">
        <v>9.6229138240954306</v>
      </c>
      <c r="M399" s="53">
        <f t="shared" si="26"/>
        <v>1994</v>
      </c>
      <c r="N399" s="53">
        <f t="shared" si="27"/>
        <v>7</v>
      </c>
    </row>
    <row r="400" spans="5:14" x14ac:dyDescent="0.25">
      <c r="E400" s="13">
        <v>34577</v>
      </c>
      <c r="F400" s="14">
        <v>4.51</v>
      </c>
      <c r="G400" s="55">
        <f t="shared" si="24"/>
        <v>1994</v>
      </c>
      <c r="H400" s="55">
        <f t="shared" si="25"/>
        <v>8</v>
      </c>
      <c r="K400" s="13">
        <v>34577</v>
      </c>
      <c r="L400" s="14">
        <v>8.3747261617534434</v>
      </c>
      <c r="M400" s="53">
        <f t="shared" si="26"/>
        <v>1994</v>
      </c>
      <c r="N400" s="53">
        <f t="shared" si="27"/>
        <v>8</v>
      </c>
    </row>
    <row r="401" spans="5:14" x14ac:dyDescent="0.25">
      <c r="E401" s="13">
        <v>34607</v>
      </c>
      <c r="F401" s="14">
        <v>1.03</v>
      </c>
      <c r="G401" s="55">
        <f t="shared" si="24"/>
        <v>1994</v>
      </c>
      <c r="H401" s="55">
        <f t="shared" si="25"/>
        <v>9</v>
      </c>
      <c r="K401" s="13">
        <v>34607</v>
      </c>
      <c r="L401" s="14">
        <v>1.8195054409382643</v>
      </c>
      <c r="M401" s="53">
        <f t="shared" si="26"/>
        <v>1994</v>
      </c>
      <c r="N401" s="53">
        <f t="shared" si="27"/>
        <v>9</v>
      </c>
    </row>
    <row r="402" spans="5:14" x14ac:dyDescent="0.25">
      <c r="E402" s="13">
        <v>34638</v>
      </c>
      <c r="F402" s="14">
        <v>19.899999999999999</v>
      </c>
      <c r="G402" s="55">
        <f t="shared" si="24"/>
        <v>1994</v>
      </c>
      <c r="H402" s="55">
        <f t="shared" si="25"/>
        <v>10</v>
      </c>
      <c r="K402" s="13">
        <v>34638</v>
      </c>
      <c r="L402" s="14">
        <v>8.7882006672459401</v>
      </c>
      <c r="M402" s="53">
        <f t="shared" si="26"/>
        <v>1994</v>
      </c>
      <c r="N402" s="53">
        <f t="shared" si="27"/>
        <v>10</v>
      </c>
    </row>
    <row r="403" spans="5:14" x14ac:dyDescent="0.25">
      <c r="E403" s="13">
        <v>34668</v>
      </c>
      <c r="F403" s="14">
        <v>17.98</v>
      </c>
      <c r="G403" s="55">
        <f t="shared" si="24"/>
        <v>1994</v>
      </c>
      <c r="H403" s="55">
        <f t="shared" si="25"/>
        <v>11</v>
      </c>
      <c r="K403" s="13">
        <v>34668</v>
      </c>
      <c r="L403" s="14">
        <v>8.2004805798927407</v>
      </c>
      <c r="M403" s="53">
        <f t="shared" si="26"/>
        <v>1994</v>
      </c>
      <c r="N403" s="53">
        <f t="shared" si="27"/>
        <v>11</v>
      </c>
    </row>
    <row r="404" spans="5:14" x14ac:dyDescent="0.25">
      <c r="E404" s="13">
        <v>34699</v>
      </c>
      <c r="F404" s="14">
        <v>16.760000000000002</v>
      </c>
      <c r="G404" s="55">
        <f t="shared" si="24"/>
        <v>1994</v>
      </c>
      <c r="H404" s="55">
        <f t="shared" si="25"/>
        <v>12</v>
      </c>
      <c r="K404" s="13">
        <v>34699</v>
      </c>
      <c r="L404" s="14">
        <v>7.2946422905723374</v>
      </c>
      <c r="M404" s="53">
        <f t="shared" si="26"/>
        <v>1994</v>
      </c>
      <c r="N404" s="53">
        <f t="shared" si="27"/>
        <v>12</v>
      </c>
    </row>
    <row r="405" spans="5:14" x14ac:dyDescent="0.25">
      <c r="E405" s="13">
        <v>34730</v>
      </c>
      <c r="F405" s="14">
        <v>29.32</v>
      </c>
      <c r="G405" s="55">
        <f t="shared" si="24"/>
        <v>1995</v>
      </c>
      <c r="H405" s="55">
        <f t="shared" si="25"/>
        <v>1</v>
      </c>
      <c r="K405" s="13">
        <v>34730</v>
      </c>
      <c r="L405" s="14">
        <v>12.236652686790805</v>
      </c>
      <c r="M405" s="53">
        <f t="shared" si="26"/>
        <v>1995</v>
      </c>
      <c r="N405" s="53">
        <f t="shared" si="27"/>
        <v>1</v>
      </c>
    </row>
    <row r="406" spans="5:14" x14ac:dyDescent="0.25">
      <c r="E406" s="13">
        <v>34758</v>
      </c>
      <c r="F406" s="14">
        <v>16.13</v>
      </c>
      <c r="G406" s="55">
        <f t="shared" si="24"/>
        <v>1995</v>
      </c>
      <c r="H406" s="55">
        <f t="shared" si="25"/>
        <v>2</v>
      </c>
      <c r="K406" s="13">
        <v>34758</v>
      </c>
      <c r="L406" s="14">
        <v>7.5335726817248512</v>
      </c>
      <c r="M406" s="53">
        <f t="shared" si="26"/>
        <v>1995</v>
      </c>
      <c r="N406" s="53">
        <f t="shared" si="27"/>
        <v>2</v>
      </c>
    </row>
    <row r="407" spans="5:14" x14ac:dyDescent="0.25">
      <c r="E407" s="13">
        <v>34789</v>
      </c>
      <c r="F407" s="14">
        <v>25.3</v>
      </c>
      <c r="G407" s="55">
        <f t="shared" si="24"/>
        <v>1995</v>
      </c>
      <c r="H407" s="55">
        <f t="shared" si="25"/>
        <v>3</v>
      </c>
      <c r="K407" s="13">
        <v>34789</v>
      </c>
      <c r="L407" s="14">
        <v>10.808633862931154</v>
      </c>
      <c r="M407" s="53">
        <f t="shared" si="26"/>
        <v>1995</v>
      </c>
      <c r="N407" s="53">
        <f t="shared" si="27"/>
        <v>3</v>
      </c>
    </row>
    <row r="408" spans="5:14" x14ac:dyDescent="0.25">
      <c r="E408" s="13">
        <v>34819</v>
      </c>
      <c r="F408" s="14">
        <v>20.7</v>
      </c>
      <c r="G408" s="55">
        <f t="shared" si="24"/>
        <v>1995</v>
      </c>
      <c r="H408" s="55">
        <f t="shared" si="25"/>
        <v>4</v>
      </c>
      <c r="K408" s="13">
        <v>34819</v>
      </c>
      <c r="L408" s="14">
        <v>10.463825380429068</v>
      </c>
      <c r="M408" s="53">
        <f t="shared" si="26"/>
        <v>1995</v>
      </c>
      <c r="N408" s="53">
        <f t="shared" si="27"/>
        <v>4</v>
      </c>
    </row>
    <row r="409" spans="5:14" x14ac:dyDescent="0.25">
      <c r="E409" s="13">
        <v>34850</v>
      </c>
      <c r="F409" s="14">
        <v>17.010000000000002</v>
      </c>
      <c r="G409" s="55">
        <f t="shared" si="24"/>
        <v>1995</v>
      </c>
      <c r="H409" s="55">
        <f t="shared" si="25"/>
        <v>5</v>
      </c>
      <c r="K409" s="13">
        <v>34850</v>
      </c>
      <c r="L409" s="14">
        <v>10.528017683334916</v>
      </c>
      <c r="M409" s="53">
        <f t="shared" si="26"/>
        <v>1995</v>
      </c>
      <c r="N409" s="53">
        <f t="shared" si="27"/>
        <v>5</v>
      </c>
    </row>
    <row r="410" spans="5:14" x14ac:dyDescent="0.25">
      <c r="E410" s="13">
        <v>34880</v>
      </c>
      <c r="F410" s="14">
        <v>1.23</v>
      </c>
      <c r="G410" s="55">
        <f t="shared" si="24"/>
        <v>1995</v>
      </c>
      <c r="H410" s="55">
        <f t="shared" si="25"/>
        <v>6</v>
      </c>
      <c r="K410" s="13">
        <v>34880</v>
      </c>
      <c r="L410" s="14">
        <v>6.3106710598862552</v>
      </c>
      <c r="M410" s="53">
        <f t="shared" si="26"/>
        <v>1995</v>
      </c>
      <c r="N410" s="53">
        <f t="shared" si="27"/>
        <v>6</v>
      </c>
    </row>
    <row r="411" spans="5:14" x14ac:dyDescent="0.25">
      <c r="E411" s="13">
        <v>34911</v>
      </c>
      <c r="F411" s="14">
        <v>4.13</v>
      </c>
      <c r="G411" s="55">
        <f t="shared" si="24"/>
        <v>1995</v>
      </c>
      <c r="H411" s="55">
        <f t="shared" si="25"/>
        <v>7</v>
      </c>
      <c r="K411" s="13">
        <v>34911</v>
      </c>
      <c r="L411" s="14">
        <v>9.2221038144033383</v>
      </c>
      <c r="M411" s="53">
        <f t="shared" si="26"/>
        <v>1995</v>
      </c>
      <c r="N411" s="53">
        <f t="shared" si="27"/>
        <v>7</v>
      </c>
    </row>
    <row r="412" spans="5:14" x14ac:dyDescent="0.25">
      <c r="E412" s="13">
        <v>34942</v>
      </c>
      <c r="F412" s="14">
        <v>4.18</v>
      </c>
      <c r="G412" s="55">
        <f t="shared" si="24"/>
        <v>1995</v>
      </c>
      <c r="H412" s="55">
        <f t="shared" si="25"/>
        <v>8</v>
      </c>
      <c r="K412" s="13">
        <v>34942</v>
      </c>
      <c r="L412" s="14">
        <v>8.6396302551191475</v>
      </c>
      <c r="M412" s="53">
        <f t="shared" si="26"/>
        <v>1995</v>
      </c>
      <c r="N412" s="53">
        <f t="shared" si="27"/>
        <v>8</v>
      </c>
    </row>
    <row r="413" spans="5:14" x14ac:dyDescent="0.25">
      <c r="E413" s="13">
        <v>34972</v>
      </c>
      <c r="F413" s="14">
        <v>3.5</v>
      </c>
      <c r="G413" s="55">
        <f t="shared" si="24"/>
        <v>1995</v>
      </c>
      <c r="H413" s="55">
        <f t="shared" si="25"/>
        <v>9</v>
      </c>
      <c r="K413" s="13">
        <v>34972</v>
      </c>
      <c r="L413" s="14">
        <v>2.9177537860836429</v>
      </c>
      <c r="M413" s="53">
        <f t="shared" si="26"/>
        <v>1995</v>
      </c>
      <c r="N413" s="53">
        <f t="shared" si="27"/>
        <v>9</v>
      </c>
    </row>
    <row r="414" spans="5:14" x14ac:dyDescent="0.25">
      <c r="E414" s="13">
        <v>35003</v>
      </c>
      <c r="F414" s="14">
        <v>2.5499999999999998</v>
      </c>
      <c r="G414" s="55">
        <f t="shared" si="24"/>
        <v>1995</v>
      </c>
      <c r="H414" s="55">
        <f t="shared" si="25"/>
        <v>10</v>
      </c>
      <c r="K414" s="13">
        <v>35003</v>
      </c>
      <c r="L414" s="14">
        <v>1.5582082651171085</v>
      </c>
      <c r="M414" s="53">
        <f t="shared" si="26"/>
        <v>1995</v>
      </c>
      <c r="N414" s="53">
        <f t="shared" si="27"/>
        <v>10</v>
      </c>
    </row>
    <row r="415" spans="5:14" x14ac:dyDescent="0.25">
      <c r="E415" s="13">
        <v>35033</v>
      </c>
      <c r="F415" s="14">
        <v>5.52</v>
      </c>
      <c r="G415" s="55">
        <f t="shared" si="24"/>
        <v>1995</v>
      </c>
      <c r="H415" s="55">
        <f t="shared" si="25"/>
        <v>11</v>
      </c>
      <c r="K415" s="13">
        <v>35033</v>
      </c>
      <c r="L415" s="14">
        <v>2.9164056789483137</v>
      </c>
      <c r="M415" s="53">
        <f t="shared" si="26"/>
        <v>1995</v>
      </c>
      <c r="N415" s="53">
        <f t="shared" si="27"/>
        <v>11</v>
      </c>
    </row>
    <row r="416" spans="5:14" x14ac:dyDescent="0.25">
      <c r="E416" s="13">
        <v>35064</v>
      </c>
      <c r="F416" s="14">
        <v>30.08</v>
      </c>
      <c r="G416" s="55">
        <f t="shared" si="24"/>
        <v>1995</v>
      </c>
      <c r="H416" s="55">
        <f t="shared" si="25"/>
        <v>12</v>
      </c>
      <c r="K416" s="13">
        <v>35064</v>
      </c>
      <c r="L416" s="14">
        <v>13.567721258701047</v>
      </c>
      <c r="M416" s="53">
        <f t="shared" si="26"/>
        <v>1995</v>
      </c>
      <c r="N416" s="53">
        <f t="shared" si="27"/>
        <v>12</v>
      </c>
    </row>
    <row r="417" spans="5:14" x14ac:dyDescent="0.25">
      <c r="E417" s="13">
        <v>35095</v>
      </c>
      <c r="F417" s="14">
        <v>20.77</v>
      </c>
      <c r="G417" s="55">
        <f t="shared" si="24"/>
        <v>1996</v>
      </c>
      <c r="H417" s="55">
        <f t="shared" si="25"/>
        <v>1</v>
      </c>
      <c r="K417" s="13">
        <v>35095</v>
      </c>
      <c r="L417" s="14">
        <v>9.570393504148706</v>
      </c>
      <c r="M417" s="53">
        <f t="shared" si="26"/>
        <v>1996</v>
      </c>
      <c r="N417" s="53">
        <f t="shared" si="27"/>
        <v>1</v>
      </c>
    </row>
    <row r="418" spans="5:14" x14ac:dyDescent="0.25">
      <c r="E418" s="13">
        <v>35124</v>
      </c>
      <c r="F418" s="14">
        <v>47.93</v>
      </c>
      <c r="G418" s="55">
        <f t="shared" si="24"/>
        <v>1996</v>
      </c>
      <c r="H418" s="55">
        <f t="shared" si="25"/>
        <v>2</v>
      </c>
      <c r="K418" s="13">
        <v>35124</v>
      </c>
      <c r="L418" s="14">
        <v>20.450743957243464</v>
      </c>
      <c r="M418" s="53">
        <f t="shared" si="26"/>
        <v>1996</v>
      </c>
      <c r="N418" s="53">
        <f t="shared" si="27"/>
        <v>2</v>
      </c>
    </row>
    <row r="419" spans="5:14" x14ac:dyDescent="0.25">
      <c r="E419" s="13">
        <v>35155</v>
      </c>
      <c r="F419" s="14">
        <v>28.68</v>
      </c>
      <c r="G419" s="55">
        <f t="shared" si="24"/>
        <v>1996</v>
      </c>
      <c r="H419" s="55">
        <f t="shared" si="25"/>
        <v>3</v>
      </c>
      <c r="K419" s="13">
        <v>35155</v>
      </c>
      <c r="L419" s="14">
        <v>11.952444737423274</v>
      </c>
      <c r="M419" s="53">
        <f t="shared" si="26"/>
        <v>1996</v>
      </c>
      <c r="N419" s="53">
        <f t="shared" si="27"/>
        <v>3</v>
      </c>
    </row>
    <row r="420" spans="5:14" x14ac:dyDescent="0.25">
      <c r="E420" s="13">
        <v>35185</v>
      </c>
      <c r="F420" s="14">
        <v>25.23</v>
      </c>
      <c r="G420" s="55">
        <f t="shared" si="24"/>
        <v>1996</v>
      </c>
      <c r="H420" s="55">
        <f t="shared" si="25"/>
        <v>4</v>
      </c>
      <c r="K420" s="13">
        <v>35185</v>
      </c>
      <c r="L420" s="14">
        <v>12.009188129001119</v>
      </c>
      <c r="M420" s="53">
        <f t="shared" si="26"/>
        <v>1996</v>
      </c>
      <c r="N420" s="53">
        <f t="shared" si="27"/>
        <v>4</v>
      </c>
    </row>
    <row r="421" spans="5:14" x14ac:dyDescent="0.25">
      <c r="E421" s="13">
        <v>35216</v>
      </c>
      <c r="F421" s="14">
        <v>8.0399999999999991</v>
      </c>
      <c r="G421" s="55">
        <f t="shared" si="24"/>
        <v>1996</v>
      </c>
      <c r="H421" s="55">
        <f t="shared" si="25"/>
        <v>5</v>
      </c>
      <c r="K421" s="13">
        <v>35216</v>
      </c>
      <c r="L421" s="14">
        <v>6.2170920010345796</v>
      </c>
      <c r="M421" s="53">
        <f t="shared" si="26"/>
        <v>1996</v>
      </c>
      <c r="N421" s="53">
        <f t="shared" si="27"/>
        <v>5</v>
      </c>
    </row>
    <row r="422" spans="5:14" x14ac:dyDescent="0.25">
      <c r="E422" s="13">
        <v>35246</v>
      </c>
      <c r="F422" s="14">
        <v>0</v>
      </c>
      <c r="G422" s="55">
        <f t="shared" si="24"/>
        <v>1996</v>
      </c>
      <c r="H422" s="55">
        <f t="shared" si="25"/>
        <v>6</v>
      </c>
      <c r="K422" s="13">
        <v>35246</v>
      </c>
      <c r="L422" s="14">
        <v>6.2687902567008509</v>
      </c>
      <c r="M422" s="53">
        <f t="shared" si="26"/>
        <v>1996</v>
      </c>
      <c r="N422" s="53">
        <f t="shared" si="27"/>
        <v>6</v>
      </c>
    </row>
    <row r="423" spans="5:14" x14ac:dyDescent="0.25">
      <c r="E423" s="13">
        <v>35277</v>
      </c>
      <c r="F423" s="14">
        <v>1.44</v>
      </c>
      <c r="G423" s="55">
        <f t="shared" si="24"/>
        <v>1996</v>
      </c>
      <c r="H423" s="55">
        <f t="shared" si="25"/>
        <v>7</v>
      </c>
      <c r="K423" s="13">
        <v>35277</v>
      </c>
      <c r="L423" s="14">
        <v>8.5599729122299806</v>
      </c>
      <c r="M423" s="53">
        <f t="shared" si="26"/>
        <v>1996</v>
      </c>
      <c r="N423" s="53">
        <f t="shared" si="27"/>
        <v>7</v>
      </c>
    </row>
    <row r="424" spans="5:14" x14ac:dyDescent="0.25">
      <c r="E424" s="13">
        <v>35308</v>
      </c>
      <c r="F424" s="14">
        <v>3.69</v>
      </c>
      <c r="G424" s="55">
        <f t="shared" si="24"/>
        <v>1996</v>
      </c>
      <c r="H424" s="55">
        <f t="shared" si="25"/>
        <v>8</v>
      </c>
      <c r="K424" s="13">
        <v>35308</v>
      </c>
      <c r="L424" s="14">
        <v>8.5765596019194668</v>
      </c>
      <c r="M424" s="53">
        <f t="shared" si="26"/>
        <v>1996</v>
      </c>
      <c r="N424" s="53">
        <f t="shared" si="27"/>
        <v>8</v>
      </c>
    </row>
    <row r="425" spans="5:14" x14ac:dyDescent="0.25">
      <c r="E425" s="13">
        <v>35338</v>
      </c>
      <c r="F425" s="14">
        <v>1.63</v>
      </c>
      <c r="G425" s="55">
        <f t="shared" si="24"/>
        <v>1996</v>
      </c>
      <c r="H425" s="55">
        <f t="shared" si="25"/>
        <v>9</v>
      </c>
      <c r="K425" s="13">
        <v>35338</v>
      </c>
      <c r="L425" s="14">
        <v>2.0990674163644423</v>
      </c>
      <c r="M425" s="53">
        <f t="shared" si="26"/>
        <v>1996</v>
      </c>
      <c r="N425" s="53">
        <f t="shared" si="27"/>
        <v>9</v>
      </c>
    </row>
    <row r="426" spans="5:14" x14ac:dyDescent="0.25">
      <c r="E426" s="13">
        <v>35369</v>
      </c>
      <c r="F426" s="14">
        <v>16.03</v>
      </c>
      <c r="G426" s="55">
        <f t="shared" si="24"/>
        <v>1996</v>
      </c>
      <c r="H426" s="55">
        <f t="shared" si="25"/>
        <v>10</v>
      </c>
      <c r="K426" s="13">
        <v>35369</v>
      </c>
      <c r="L426" s="14">
        <v>6.9585891403300693</v>
      </c>
      <c r="M426" s="53">
        <f t="shared" si="26"/>
        <v>1996</v>
      </c>
      <c r="N426" s="53">
        <f t="shared" si="27"/>
        <v>10</v>
      </c>
    </row>
    <row r="427" spans="5:14" x14ac:dyDescent="0.25">
      <c r="E427" s="13">
        <v>35399</v>
      </c>
      <c r="F427" s="14">
        <v>13.66</v>
      </c>
      <c r="G427" s="55">
        <f t="shared" si="24"/>
        <v>1996</v>
      </c>
      <c r="H427" s="55">
        <f t="shared" si="25"/>
        <v>11</v>
      </c>
      <c r="K427" s="13">
        <v>35399</v>
      </c>
      <c r="L427" s="14">
        <v>6.3018996720235609</v>
      </c>
      <c r="M427" s="53">
        <f t="shared" si="26"/>
        <v>1996</v>
      </c>
      <c r="N427" s="53">
        <f t="shared" si="27"/>
        <v>11</v>
      </c>
    </row>
    <row r="428" spans="5:14" x14ac:dyDescent="0.25">
      <c r="E428" s="13">
        <v>35430</v>
      </c>
      <c r="F428" s="14">
        <v>29.81</v>
      </c>
      <c r="G428" s="55">
        <f t="shared" si="24"/>
        <v>1996</v>
      </c>
      <c r="H428" s="55">
        <f t="shared" si="25"/>
        <v>12</v>
      </c>
      <c r="K428" s="13">
        <v>35430</v>
      </c>
      <c r="L428" s="14">
        <v>13.409523631966675</v>
      </c>
      <c r="M428" s="53">
        <f t="shared" si="26"/>
        <v>1996</v>
      </c>
      <c r="N428" s="53">
        <f t="shared" si="27"/>
        <v>12</v>
      </c>
    </row>
    <row r="429" spans="5:14" x14ac:dyDescent="0.25">
      <c r="E429" s="13">
        <v>35461</v>
      </c>
      <c r="F429" s="14">
        <v>51.55</v>
      </c>
      <c r="G429" s="55">
        <f t="shared" si="24"/>
        <v>1997</v>
      </c>
      <c r="H429" s="55">
        <f t="shared" si="25"/>
        <v>1</v>
      </c>
      <c r="K429" s="13">
        <v>35461</v>
      </c>
      <c r="L429" s="14">
        <v>22.546522176693582</v>
      </c>
      <c r="M429" s="53">
        <f t="shared" si="26"/>
        <v>1997</v>
      </c>
      <c r="N429" s="53">
        <f t="shared" si="27"/>
        <v>1</v>
      </c>
    </row>
    <row r="430" spans="5:14" x14ac:dyDescent="0.25">
      <c r="E430" s="13">
        <v>35489</v>
      </c>
      <c r="F430" s="14">
        <v>6.82</v>
      </c>
      <c r="G430" s="55">
        <f t="shared" si="24"/>
        <v>1997</v>
      </c>
      <c r="H430" s="55">
        <f t="shared" si="25"/>
        <v>2</v>
      </c>
      <c r="K430" s="13">
        <v>35489</v>
      </c>
      <c r="L430" s="14">
        <v>3.4217811048224891</v>
      </c>
      <c r="M430" s="53">
        <f t="shared" si="26"/>
        <v>1997</v>
      </c>
      <c r="N430" s="53">
        <f t="shared" si="27"/>
        <v>2</v>
      </c>
    </row>
    <row r="431" spans="5:14" x14ac:dyDescent="0.25">
      <c r="E431" s="13">
        <v>35520</v>
      </c>
      <c r="F431" s="14">
        <v>17.649999999999999</v>
      </c>
      <c r="G431" s="55">
        <f t="shared" si="24"/>
        <v>1997</v>
      </c>
      <c r="H431" s="55">
        <f t="shared" si="25"/>
        <v>3</v>
      </c>
      <c r="K431" s="13">
        <v>35520</v>
      </c>
      <c r="L431" s="14">
        <v>7.7741674383015162</v>
      </c>
      <c r="M431" s="53">
        <f t="shared" si="26"/>
        <v>1997</v>
      </c>
      <c r="N431" s="53">
        <f t="shared" si="27"/>
        <v>3</v>
      </c>
    </row>
    <row r="432" spans="5:14" x14ac:dyDescent="0.25">
      <c r="E432" s="13">
        <v>35550</v>
      </c>
      <c r="F432" s="14">
        <v>20.64</v>
      </c>
      <c r="G432" s="55">
        <f t="shared" si="24"/>
        <v>1997</v>
      </c>
      <c r="H432" s="55">
        <f t="shared" si="25"/>
        <v>4</v>
      </c>
      <c r="K432" s="13">
        <v>35550</v>
      </c>
      <c r="L432" s="14">
        <v>10.606831206785769</v>
      </c>
      <c r="M432" s="53">
        <f t="shared" si="26"/>
        <v>1997</v>
      </c>
      <c r="N432" s="53">
        <f t="shared" si="27"/>
        <v>4</v>
      </c>
    </row>
    <row r="433" spans="5:14" x14ac:dyDescent="0.25">
      <c r="E433" s="13">
        <v>35581</v>
      </c>
      <c r="F433" s="14">
        <v>35.18</v>
      </c>
      <c r="G433" s="55">
        <f t="shared" si="24"/>
        <v>1997</v>
      </c>
      <c r="H433" s="55">
        <f t="shared" si="25"/>
        <v>5</v>
      </c>
      <c r="K433" s="13">
        <v>35581</v>
      </c>
      <c r="L433" s="14">
        <v>17.492595923179604</v>
      </c>
      <c r="M433" s="53">
        <f t="shared" si="26"/>
        <v>1997</v>
      </c>
      <c r="N433" s="53">
        <f t="shared" si="27"/>
        <v>5</v>
      </c>
    </row>
    <row r="434" spans="5:14" x14ac:dyDescent="0.25">
      <c r="E434" s="13">
        <v>35611</v>
      </c>
      <c r="F434" s="14">
        <v>0.22</v>
      </c>
      <c r="G434" s="55">
        <f t="shared" si="24"/>
        <v>1997</v>
      </c>
      <c r="H434" s="55">
        <f t="shared" si="25"/>
        <v>6</v>
      </c>
      <c r="K434" s="13">
        <v>35611</v>
      </c>
      <c r="L434" s="14">
        <v>6.0417313642220183</v>
      </c>
      <c r="M434" s="53">
        <f t="shared" si="26"/>
        <v>1997</v>
      </c>
      <c r="N434" s="53">
        <f t="shared" si="27"/>
        <v>6</v>
      </c>
    </row>
    <row r="435" spans="5:14" x14ac:dyDescent="0.25">
      <c r="E435" s="13">
        <v>35642</v>
      </c>
      <c r="F435" s="14">
        <v>0</v>
      </c>
      <c r="G435" s="55">
        <f t="shared" si="24"/>
        <v>1997</v>
      </c>
      <c r="H435" s="55">
        <f t="shared" si="25"/>
        <v>7</v>
      </c>
      <c r="K435" s="13">
        <v>35642</v>
      </c>
      <c r="L435" s="14">
        <v>7.6332386379545305</v>
      </c>
      <c r="M435" s="53">
        <f t="shared" si="26"/>
        <v>1997</v>
      </c>
      <c r="N435" s="53">
        <f t="shared" si="27"/>
        <v>7</v>
      </c>
    </row>
    <row r="436" spans="5:14" x14ac:dyDescent="0.25">
      <c r="E436" s="13">
        <v>35673</v>
      </c>
      <c r="F436" s="14">
        <v>1.92</v>
      </c>
      <c r="G436" s="55">
        <f t="shared" si="24"/>
        <v>1997</v>
      </c>
      <c r="H436" s="55">
        <f t="shared" si="25"/>
        <v>8</v>
      </c>
      <c r="K436" s="13">
        <v>35673</v>
      </c>
      <c r="L436" s="14">
        <v>7.7516982046628531</v>
      </c>
      <c r="M436" s="53">
        <f t="shared" si="26"/>
        <v>1997</v>
      </c>
      <c r="N436" s="53">
        <f t="shared" si="27"/>
        <v>8</v>
      </c>
    </row>
    <row r="437" spans="5:14" x14ac:dyDescent="0.25">
      <c r="E437" s="13">
        <v>35703</v>
      </c>
      <c r="F437" s="14">
        <v>2.2200000000000002</v>
      </c>
      <c r="G437" s="55">
        <f t="shared" si="24"/>
        <v>1997</v>
      </c>
      <c r="H437" s="55">
        <f t="shared" si="25"/>
        <v>9</v>
      </c>
      <c r="K437" s="13">
        <v>35703</v>
      </c>
      <c r="L437" s="14">
        <v>2.4191509838703009</v>
      </c>
      <c r="M437" s="53">
        <f t="shared" si="26"/>
        <v>1997</v>
      </c>
      <c r="N437" s="53">
        <f t="shared" si="27"/>
        <v>9</v>
      </c>
    </row>
    <row r="438" spans="5:14" x14ac:dyDescent="0.25">
      <c r="E438" s="13">
        <v>35734</v>
      </c>
      <c r="F438" s="14">
        <v>2.31</v>
      </c>
      <c r="G438" s="55">
        <f t="shared" si="24"/>
        <v>1997</v>
      </c>
      <c r="H438" s="55">
        <f t="shared" si="25"/>
        <v>10</v>
      </c>
      <c r="K438" s="13">
        <v>35734</v>
      </c>
      <c r="L438" s="14">
        <v>1.4556208026223374</v>
      </c>
      <c r="M438" s="53">
        <f t="shared" si="26"/>
        <v>1997</v>
      </c>
      <c r="N438" s="53">
        <f t="shared" si="27"/>
        <v>10</v>
      </c>
    </row>
    <row r="439" spans="5:14" x14ac:dyDescent="0.25">
      <c r="E439" s="13">
        <v>35764</v>
      </c>
      <c r="F439" s="14">
        <v>22.6</v>
      </c>
      <c r="G439" s="55">
        <f t="shared" si="24"/>
        <v>1997</v>
      </c>
      <c r="H439" s="55">
        <f t="shared" si="25"/>
        <v>11</v>
      </c>
      <c r="K439" s="13">
        <v>35764</v>
      </c>
      <c r="L439" s="14">
        <v>9.6294324070738622</v>
      </c>
      <c r="M439" s="53">
        <f t="shared" si="26"/>
        <v>1997</v>
      </c>
      <c r="N439" s="53">
        <f t="shared" si="27"/>
        <v>11</v>
      </c>
    </row>
    <row r="440" spans="5:14" x14ac:dyDescent="0.25">
      <c r="E440" s="13">
        <v>35795</v>
      </c>
      <c r="F440" s="14">
        <v>36.26</v>
      </c>
      <c r="G440" s="55">
        <f t="shared" si="24"/>
        <v>1997</v>
      </c>
      <c r="H440" s="55">
        <f t="shared" si="25"/>
        <v>12</v>
      </c>
      <c r="K440" s="13">
        <v>35795</v>
      </c>
      <c r="L440" s="14">
        <v>16.490528384693246</v>
      </c>
      <c r="M440" s="53">
        <f t="shared" si="26"/>
        <v>1997</v>
      </c>
      <c r="N440" s="53">
        <f t="shared" si="27"/>
        <v>12</v>
      </c>
    </row>
    <row r="441" spans="5:14" x14ac:dyDescent="0.25">
      <c r="E441" s="13">
        <v>35826</v>
      </c>
      <c r="F441" s="14">
        <v>12.01</v>
      </c>
      <c r="G441" s="55">
        <f t="shared" si="24"/>
        <v>1998</v>
      </c>
      <c r="H441" s="55">
        <f t="shared" si="25"/>
        <v>1</v>
      </c>
      <c r="K441" s="13">
        <v>35826</v>
      </c>
      <c r="L441" s="14">
        <v>5.497917420200654</v>
      </c>
      <c r="M441" s="53">
        <f t="shared" si="26"/>
        <v>1998</v>
      </c>
      <c r="N441" s="53">
        <f t="shared" si="27"/>
        <v>1</v>
      </c>
    </row>
    <row r="442" spans="5:14" x14ac:dyDescent="0.25">
      <c r="E442" s="13">
        <v>35854</v>
      </c>
      <c r="F442" s="14">
        <v>39.71</v>
      </c>
      <c r="G442" s="55">
        <f t="shared" si="24"/>
        <v>1998</v>
      </c>
      <c r="H442" s="55">
        <f t="shared" si="25"/>
        <v>2</v>
      </c>
      <c r="K442" s="13">
        <v>35854</v>
      </c>
      <c r="L442" s="14">
        <v>16.833152969328829</v>
      </c>
      <c r="M442" s="53">
        <f t="shared" si="26"/>
        <v>1998</v>
      </c>
      <c r="N442" s="53">
        <f t="shared" si="27"/>
        <v>2</v>
      </c>
    </row>
    <row r="443" spans="5:14" x14ac:dyDescent="0.25">
      <c r="E443" s="13">
        <v>35885</v>
      </c>
      <c r="F443" s="14">
        <v>12.63</v>
      </c>
      <c r="G443" s="55">
        <f t="shared" si="24"/>
        <v>1998</v>
      </c>
      <c r="H443" s="55">
        <f t="shared" si="25"/>
        <v>3</v>
      </c>
      <c r="K443" s="13">
        <v>35885</v>
      </c>
      <c r="L443" s="14">
        <v>6.0915025833108327</v>
      </c>
      <c r="M443" s="53">
        <f t="shared" si="26"/>
        <v>1998</v>
      </c>
      <c r="N443" s="53">
        <f t="shared" si="27"/>
        <v>3</v>
      </c>
    </row>
    <row r="444" spans="5:14" x14ac:dyDescent="0.25">
      <c r="E444" s="13">
        <v>35915</v>
      </c>
      <c r="F444" s="14">
        <v>24.44</v>
      </c>
      <c r="G444" s="55">
        <f t="shared" si="24"/>
        <v>1998</v>
      </c>
      <c r="H444" s="55">
        <f t="shared" si="25"/>
        <v>4</v>
      </c>
      <c r="K444" s="13">
        <v>35915</v>
      </c>
      <c r="L444" s="14">
        <v>11.947821548185207</v>
      </c>
      <c r="M444" s="53">
        <f t="shared" si="26"/>
        <v>1998</v>
      </c>
      <c r="N444" s="53">
        <f t="shared" si="27"/>
        <v>4</v>
      </c>
    </row>
    <row r="445" spans="5:14" x14ac:dyDescent="0.25">
      <c r="E445" s="13">
        <v>35946</v>
      </c>
      <c r="F445" s="14">
        <v>28.29</v>
      </c>
      <c r="G445" s="55">
        <f t="shared" si="24"/>
        <v>1998</v>
      </c>
      <c r="H445" s="55">
        <f t="shared" si="25"/>
        <v>5</v>
      </c>
      <c r="K445" s="13">
        <v>35946</v>
      </c>
      <c r="L445" s="14">
        <v>15.474239029968475</v>
      </c>
      <c r="M445" s="53">
        <f t="shared" si="26"/>
        <v>1998</v>
      </c>
      <c r="N445" s="53">
        <f t="shared" si="27"/>
        <v>5</v>
      </c>
    </row>
    <row r="446" spans="5:14" x14ac:dyDescent="0.25">
      <c r="E446" s="13">
        <v>35976</v>
      </c>
      <c r="F446" s="14">
        <v>2.87</v>
      </c>
      <c r="G446" s="55">
        <f t="shared" si="24"/>
        <v>1998</v>
      </c>
      <c r="H446" s="55">
        <f t="shared" si="25"/>
        <v>6</v>
      </c>
      <c r="K446" s="13">
        <v>35976</v>
      </c>
      <c r="L446" s="14">
        <v>7.5671952708688783</v>
      </c>
      <c r="M446" s="53">
        <f t="shared" si="26"/>
        <v>1998</v>
      </c>
      <c r="N446" s="53">
        <f t="shared" si="27"/>
        <v>6</v>
      </c>
    </row>
    <row r="447" spans="5:14" x14ac:dyDescent="0.25">
      <c r="E447" s="13">
        <v>36007</v>
      </c>
      <c r="F447" s="14">
        <v>0</v>
      </c>
      <c r="G447" s="55">
        <f t="shared" si="24"/>
        <v>1998</v>
      </c>
      <c r="H447" s="55">
        <f t="shared" si="25"/>
        <v>7</v>
      </c>
      <c r="K447" s="13">
        <v>36007</v>
      </c>
      <c r="L447" s="14">
        <v>7.84589536832042</v>
      </c>
      <c r="M447" s="53">
        <f t="shared" si="26"/>
        <v>1998</v>
      </c>
      <c r="N447" s="53">
        <f t="shared" si="27"/>
        <v>7</v>
      </c>
    </row>
    <row r="448" spans="5:14" x14ac:dyDescent="0.25">
      <c r="E448" s="13">
        <v>36038</v>
      </c>
      <c r="F448" s="14">
        <v>1.05</v>
      </c>
      <c r="G448" s="55">
        <f t="shared" si="24"/>
        <v>1998</v>
      </c>
      <c r="H448" s="55">
        <f t="shared" si="25"/>
        <v>8</v>
      </c>
      <c r="K448" s="13">
        <v>36038</v>
      </c>
      <c r="L448" s="14">
        <v>6.9354210478749367</v>
      </c>
      <c r="M448" s="53">
        <f t="shared" si="26"/>
        <v>1998</v>
      </c>
      <c r="N448" s="53">
        <f t="shared" si="27"/>
        <v>8</v>
      </c>
    </row>
    <row r="449" spans="5:14" x14ac:dyDescent="0.25">
      <c r="E449" s="13">
        <v>36068</v>
      </c>
      <c r="F449" s="14">
        <v>0.82</v>
      </c>
      <c r="G449" s="55">
        <f t="shared" si="24"/>
        <v>1998</v>
      </c>
      <c r="H449" s="55">
        <f t="shared" si="25"/>
        <v>9</v>
      </c>
      <c r="K449" s="13">
        <v>36068</v>
      </c>
      <c r="L449" s="14">
        <v>1.654353671006493</v>
      </c>
      <c r="M449" s="53">
        <f t="shared" si="26"/>
        <v>1998</v>
      </c>
      <c r="N449" s="53">
        <f t="shared" si="27"/>
        <v>9</v>
      </c>
    </row>
    <row r="450" spans="5:14" x14ac:dyDescent="0.25">
      <c r="E450" s="13">
        <v>36099</v>
      </c>
      <c r="F450" s="14">
        <v>0.87</v>
      </c>
      <c r="G450" s="55">
        <f t="shared" si="24"/>
        <v>1998</v>
      </c>
      <c r="H450" s="55">
        <f t="shared" si="25"/>
        <v>10</v>
      </c>
      <c r="K450" s="13">
        <v>36099</v>
      </c>
      <c r="L450" s="14">
        <v>0.91632736985974428</v>
      </c>
      <c r="M450" s="53">
        <f t="shared" si="26"/>
        <v>1998</v>
      </c>
      <c r="N450" s="53">
        <f t="shared" si="27"/>
        <v>10</v>
      </c>
    </row>
    <row r="451" spans="5:14" x14ac:dyDescent="0.25">
      <c r="E451" s="13">
        <v>36129</v>
      </c>
      <c r="F451" s="14">
        <v>18.23</v>
      </c>
      <c r="G451" s="55">
        <f t="shared" si="24"/>
        <v>1998</v>
      </c>
      <c r="H451" s="55">
        <f t="shared" si="25"/>
        <v>11</v>
      </c>
      <c r="K451" s="13">
        <v>36129</v>
      </c>
      <c r="L451" s="14">
        <v>7.8023446264527427</v>
      </c>
      <c r="M451" s="53">
        <f t="shared" si="26"/>
        <v>1998</v>
      </c>
      <c r="N451" s="53">
        <f t="shared" si="27"/>
        <v>11</v>
      </c>
    </row>
    <row r="452" spans="5:14" x14ac:dyDescent="0.25">
      <c r="E452" s="13">
        <v>36160</v>
      </c>
      <c r="F452" s="14">
        <v>39.75</v>
      </c>
      <c r="G452" s="55">
        <f t="shared" si="24"/>
        <v>1998</v>
      </c>
      <c r="H452" s="55">
        <f t="shared" si="25"/>
        <v>12</v>
      </c>
      <c r="K452" s="13">
        <v>36160</v>
      </c>
      <c r="L452" s="14">
        <v>16.446232795486946</v>
      </c>
      <c r="M452" s="53">
        <f t="shared" si="26"/>
        <v>1998</v>
      </c>
      <c r="N452" s="53">
        <f t="shared" si="27"/>
        <v>12</v>
      </c>
    </row>
    <row r="453" spans="5:14" x14ac:dyDescent="0.25">
      <c r="E453" s="13">
        <v>36191</v>
      </c>
      <c r="F453" s="14">
        <v>11.67</v>
      </c>
      <c r="G453" s="55">
        <f t="shared" si="24"/>
        <v>1999</v>
      </c>
      <c r="H453" s="55">
        <f t="shared" si="25"/>
        <v>1</v>
      </c>
      <c r="K453" s="13">
        <v>36191</v>
      </c>
      <c r="L453" s="14">
        <v>5.1637758151055797</v>
      </c>
      <c r="M453" s="53">
        <f t="shared" si="26"/>
        <v>1999</v>
      </c>
      <c r="N453" s="53">
        <f t="shared" si="27"/>
        <v>1</v>
      </c>
    </row>
    <row r="454" spans="5:14" x14ac:dyDescent="0.25">
      <c r="E454" s="13">
        <v>36219</v>
      </c>
      <c r="F454" s="14">
        <v>20.11</v>
      </c>
      <c r="G454" s="55">
        <f t="shared" si="24"/>
        <v>1999</v>
      </c>
      <c r="H454" s="55">
        <f t="shared" si="25"/>
        <v>2</v>
      </c>
      <c r="K454" s="13">
        <v>36219</v>
      </c>
      <c r="L454" s="14">
        <v>9.3966101951090817</v>
      </c>
      <c r="M454" s="53">
        <f t="shared" si="26"/>
        <v>1999</v>
      </c>
      <c r="N454" s="53">
        <f t="shared" si="27"/>
        <v>2</v>
      </c>
    </row>
    <row r="455" spans="5:14" x14ac:dyDescent="0.25">
      <c r="E455" s="13">
        <v>36250</v>
      </c>
      <c r="F455" s="14">
        <v>31.72</v>
      </c>
      <c r="G455" s="55">
        <f t="shared" ref="G455:G518" si="28">YEAR(E455)</f>
        <v>1999</v>
      </c>
      <c r="H455" s="55">
        <f t="shared" ref="H455:H518" si="29">MONTH(E455)</f>
        <v>3</v>
      </c>
      <c r="K455" s="13">
        <v>36250</v>
      </c>
      <c r="L455" s="14">
        <v>14.172309755913584</v>
      </c>
      <c r="M455" s="53">
        <f t="shared" ref="M455:M518" si="30">YEAR(K455)</f>
        <v>1999</v>
      </c>
      <c r="N455" s="53">
        <f t="shared" ref="N455:N518" si="31">MONTH(K455)</f>
        <v>3</v>
      </c>
    </row>
    <row r="456" spans="5:14" x14ac:dyDescent="0.25">
      <c r="E456" s="13">
        <v>36280</v>
      </c>
      <c r="F456" s="14">
        <v>29.83</v>
      </c>
      <c r="G456" s="55">
        <f t="shared" si="28"/>
        <v>1999</v>
      </c>
      <c r="H456" s="55">
        <f t="shared" si="29"/>
        <v>4</v>
      </c>
      <c r="K456" s="13">
        <v>36280</v>
      </c>
      <c r="L456" s="14">
        <v>14.090254039589057</v>
      </c>
      <c r="M456" s="53">
        <f t="shared" si="30"/>
        <v>1999</v>
      </c>
      <c r="N456" s="53">
        <f t="shared" si="31"/>
        <v>4</v>
      </c>
    </row>
    <row r="457" spans="5:14" x14ac:dyDescent="0.25">
      <c r="E457" s="13">
        <v>36311</v>
      </c>
      <c r="F457" s="14">
        <v>10.85</v>
      </c>
      <c r="G457" s="55">
        <f t="shared" si="28"/>
        <v>1999</v>
      </c>
      <c r="H457" s="55">
        <f t="shared" si="29"/>
        <v>5</v>
      </c>
      <c r="K457" s="13">
        <v>36311</v>
      </c>
      <c r="L457" s="14">
        <v>7.9185691106266818</v>
      </c>
      <c r="M457" s="53">
        <f t="shared" si="30"/>
        <v>1999</v>
      </c>
      <c r="N457" s="53">
        <f t="shared" si="31"/>
        <v>5</v>
      </c>
    </row>
    <row r="458" spans="5:14" x14ac:dyDescent="0.25">
      <c r="E458" s="13">
        <v>36341</v>
      </c>
      <c r="F458" s="14">
        <v>0</v>
      </c>
      <c r="G458" s="55">
        <f t="shared" si="28"/>
        <v>1999</v>
      </c>
      <c r="H458" s="55">
        <f t="shared" si="29"/>
        <v>6</v>
      </c>
      <c r="K458" s="13">
        <v>36341</v>
      </c>
      <c r="L458" s="14">
        <v>6.2657691304867873</v>
      </c>
      <c r="M458" s="53">
        <f t="shared" si="30"/>
        <v>1999</v>
      </c>
      <c r="N458" s="53">
        <f t="shared" si="31"/>
        <v>6</v>
      </c>
    </row>
    <row r="459" spans="5:14" x14ac:dyDescent="0.25">
      <c r="E459" s="13">
        <v>36372</v>
      </c>
      <c r="F459" s="14">
        <v>0</v>
      </c>
      <c r="G459" s="55">
        <f t="shared" si="28"/>
        <v>1999</v>
      </c>
      <c r="H459" s="55">
        <f t="shared" si="29"/>
        <v>7</v>
      </c>
      <c r="K459" s="13">
        <v>36372</v>
      </c>
      <c r="L459" s="14">
        <v>7.5858153820144612</v>
      </c>
      <c r="M459" s="53">
        <f t="shared" si="30"/>
        <v>1999</v>
      </c>
      <c r="N459" s="53">
        <f t="shared" si="31"/>
        <v>7</v>
      </c>
    </row>
    <row r="460" spans="5:14" x14ac:dyDescent="0.25">
      <c r="E460" s="13">
        <v>36403</v>
      </c>
      <c r="F460" s="14">
        <v>3.28</v>
      </c>
      <c r="G460" s="55">
        <f t="shared" si="28"/>
        <v>1999</v>
      </c>
      <c r="H460" s="55">
        <f t="shared" si="29"/>
        <v>8</v>
      </c>
      <c r="K460" s="13">
        <v>36403</v>
      </c>
      <c r="L460" s="14">
        <v>8.4251591573332085</v>
      </c>
      <c r="M460" s="53">
        <f t="shared" si="30"/>
        <v>1999</v>
      </c>
      <c r="N460" s="53">
        <f t="shared" si="31"/>
        <v>8</v>
      </c>
    </row>
    <row r="461" spans="5:14" x14ac:dyDescent="0.25">
      <c r="E461" s="13">
        <v>36433</v>
      </c>
      <c r="F461" s="14">
        <v>0.64</v>
      </c>
      <c r="G461" s="55">
        <f t="shared" si="28"/>
        <v>1999</v>
      </c>
      <c r="H461" s="55">
        <f t="shared" si="29"/>
        <v>9</v>
      </c>
      <c r="K461" s="13">
        <v>36433</v>
      </c>
      <c r="L461" s="14">
        <v>1.7092942393472583</v>
      </c>
      <c r="M461" s="53">
        <f t="shared" si="30"/>
        <v>1999</v>
      </c>
      <c r="N461" s="53">
        <f t="shared" si="31"/>
        <v>9</v>
      </c>
    </row>
    <row r="462" spans="5:14" x14ac:dyDescent="0.25">
      <c r="E462" s="13">
        <v>36464</v>
      </c>
      <c r="F462" s="14">
        <v>0.79</v>
      </c>
      <c r="G462" s="55">
        <f t="shared" si="28"/>
        <v>1999</v>
      </c>
      <c r="H462" s="55">
        <f t="shared" si="29"/>
        <v>10</v>
      </c>
      <c r="K462" s="13">
        <v>36464</v>
      </c>
      <c r="L462" s="14">
        <v>0.86842713380718117</v>
      </c>
      <c r="M462" s="53">
        <f t="shared" si="30"/>
        <v>1999</v>
      </c>
      <c r="N462" s="53">
        <f t="shared" si="31"/>
        <v>10</v>
      </c>
    </row>
    <row r="463" spans="5:14" x14ac:dyDescent="0.25">
      <c r="E463" s="13">
        <v>36494</v>
      </c>
      <c r="F463" s="14">
        <v>14.4</v>
      </c>
      <c r="G463" s="55">
        <f t="shared" si="28"/>
        <v>1999</v>
      </c>
      <c r="H463" s="55">
        <f t="shared" si="29"/>
        <v>11</v>
      </c>
      <c r="K463" s="13">
        <v>36494</v>
      </c>
      <c r="L463" s="14">
        <v>6.8159130797183911</v>
      </c>
      <c r="M463" s="53">
        <f t="shared" si="30"/>
        <v>1999</v>
      </c>
      <c r="N463" s="53">
        <f t="shared" si="31"/>
        <v>11</v>
      </c>
    </row>
    <row r="464" spans="5:14" x14ac:dyDescent="0.25">
      <c r="E464" s="13">
        <v>36525</v>
      </c>
      <c r="F464" s="14">
        <v>19.45</v>
      </c>
      <c r="G464" s="55">
        <f t="shared" si="28"/>
        <v>1999</v>
      </c>
      <c r="H464" s="55">
        <f t="shared" si="29"/>
        <v>12</v>
      </c>
      <c r="K464" s="13">
        <v>36525</v>
      </c>
      <c r="L464" s="14">
        <v>8.7450250145259396</v>
      </c>
      <c r="M464" s="53">
        <f t="shared" si="30"/>
        <v>1999</v>
      </c>
      <c r="N464" s="53">
        <f t="shared" si="31"/>
        <v>12</v>
      </c>
    </row>
    <row r="465" spans="5:14" x14ac:dyDescent="0.25">
      <c r="E465" s="13">
        <v>36556</v>
      </c>
      <c r="F465" s="14">
        <v>11.89</v>
      </c>
      <c r="G465" s="55">
        <f t="shared" si="28"/>
        <v>2000</v>
      </c>
      <c r="H465" s="55">
        <f t="shared" si="29"/>
        <v>1</v>
      </c>
      <c r="K465" s="13">
        <v>36556</v>
      </c>
      <c r="L465" s="14">
        <v>5.2593440540827432</v>
      </c>
      <c r="M465" s="53">
        <f t="shared" si="30"/>
        <v>2000</v>
      </c>
      <c r="N465" s="53">
        <f t="shared" si="31"/>
        <v>1</v>
      </c>
    </row>
    <row r="466" spans="5:14" x14ac:dyDescent="0.25">
      <c r="E466" s="13">
        <v>36585</v>
      </c>
      <c r="F466" s="14">
        <v>22.86</v>
      </c>
      <c r="G466" s="55">
        <f t="shared" si="28"/>
        <v>2000</v>
      </c>
      <c r="H466" s="55">
        <f t="shared" si="29"/>
        <v>2</v>
      </c>
      <c r="K466" s="13">
        <v>36585</v>
      </c>
      <c r="L466" s="14">
        <v>10.085058841268458</v>
      </c>
      <c r="M466" s="53">
        <f t="shared" si="30"/>
        <v>2000</v>
      </c>
      <c r="N466" s="53">
        <f t="shared" si="31"/>
        <v>2</v>
      </c>
    </row>
    <row r="467" spans="5:14" x14ac:dyDescent="0.25">
      <c r="E467" s="13">
        <v>36616</v>
      </c>
      <c r="F467" s="14">
        <v>19.57</v>
      </c>
      <c r="G467" s="55">
        <f t="shared" si="28"/>
        <v>2000</v>
      </c>
      <c r="H467" s="55">
        <f t="shared" si="29"/>
        <v>3</v>
      </c>
      <c r="K467" s="13">
        <v>36616</v>
      </c>
      <c r="L467" s="14">
        <v>8.6059358369812564</v>
      </c>
      <c r="M467" s="53">
        <f t="shared" si="30"/>
        <v>2000</v>
      </c>
      <c r="N467" s="53">
        <f t="shared" si="31"/>
        <v>3</v>
      </c>
    </row>
    <row r="468" spans="5:14" x14ac:dyDescent="0.25">
      <c r="E468" s="13">
        <v>36646</v>
      </c>
      <c r="F468" s="14">
        <v>13.36</v>
      </c>
      <c r="G468" s="55">
        <f t="shared" si="28"/>
        <v>2000</v>
      </c>
      <c r="H468" s="55">
        <f t="shared" si="29"/>
        <v>4</v>
      </c>
      <c r="K468" s="13">
        <v>36646</v>
      </c>
      <c r="L468" s="14">
        <v>6.9743794363871796</v>
      </c>
      <c r="M468" s="53">
        <f t="shared" si="30"/>
        <v>2000</v>
      </c>
      <c r="N468" s="53">
        <f t="shared" si="31"/>
        <v>4</v>
      </c>
    </row>
    <row r="469" spans="5:14" x14ac:dyDescent="0.25">
      <c r="E469" s="13">
        <v>36677</v>
      </c>
      <c r="F469" s="14">
        <v>5.57</v>
      </c>
      <c r="G469" s="55">
        <f t="shared" si="28"/>
        <v>2000</v>
      </c>
      <c r="H469" s="55">
        <f t="shared" si="29"/>
        <v>5</v>
      </c>
      <c r="K469" s="13">
        <v>36677</v>
      </c>
      <c r="L469" s="14">
        <v>5.6366919958753448</v>
      </c>
      <c r="M469" s="53">
        <f t="shared" si="30"/>
        <v>2000</v>
      </c>
      <c r="N469" s="53">
        <f t="shared" si="31"/>
        <v>5</v>
      </c>
    </row>
    <row r="470" spans="5:14" x14ac:dyDescent="0.25">
      <c r="E470" s="13">
        <v>36707</v>
      </c>
      <c r="F470" s="14">
        <v>0.34</v>
      </c>
      <c r="G470" s="55">
        <f t="shared" si="28"/>
        <v>2000</v>
      </c>
      <c r="H470" s="55">
        <f t="shared" si="29"/>
        <v>6</v>
      </c>
      <c r="K470" s="13">
        <v>36707</v>
      </c>
      <c r="L470" s="14">
        <v>6.1379117090559054</v>
      </c>
      <c r="M470" s="53">
        <f t="shared" si="30"/>
        <v>2000</v>
      </c>
      <c r="N470" s="53">
        <f t="shared" si="31"/>
        <v>6</v>
      </c>
    </row>
    <row r="471" spans="5:14" x14ac:dyDescent="0.25">
      <c r="E471" s="13">
        <v>36738</v>
      </c>
      <c r="F471" s="14">
        <v>3.66</v>
      </c>
      <c r="G471" s="55">
        <f t="shared" si="28"/>
        <v>2000</v>
      </c>
      <c r="H471" s="55">
        <f t="shared" si="29"/>
        <v>7</v>
      </c>
      <c r="K471" s="13">
        <v>36738</v>
      </c>
      <c r="L471" s="14">
        <v>8.8432094583726322</v>
      </c>
      <c r="M471" s="53">
        <f t="shared" si="30"/>
        <v>2000</v>
      </c>
      <c r="N471" s="53">
        <f t="shared" si="31"/>
        <v>7</v>
      </c>
    </row>
    <row r="472" spans="5:14" x14ac:dyDescent="0.25">
      <c r="E472" s="13">
        <v>36769</v>
      </c>
      <c r="F472" s="14">
        <v>1.94</v>
      </c>
      <c r="G472" s="55">
        <f t="shared" si="28"/>
        <v>2000</v>
      </c>
      <c r="H472" s="55">
        <f t="shared" si="29"/>
        <v>8</v>
      </c>
      <c r="K472" s="13">
        <v>36769</v>
      </c>
      <c r="L472" s="14">
        <v>7.3514917536585696</v>
      </c>
      <c r="M472" s="53">
        <f t="shared" si="30"/>
        <v>2000</v>
      </c>
      <c r="N472" s="53">
        <f t="shared" si="31"/>
        <v>8</v>
      </c>
    </row>
    <row r="473" spans="5:14" x14ac:dyDescent="0.25">
      <c r="E473" s="13">
        <v>36799</v>
      </c>
      <c r="F473" s="14">
        <v>1.48</v>
      </c>
      <c r="G473" s="55">
        <f t="shared" si="28"/>
        <v>2000</v>
      </c>
      <c r="H473" s="55">
        <f t="shared" si="29"/>
        <v>9</v>
      </c>
      <c r="K473" s="13">
        <v>36799</v>
      </c>
      <c r="L473" s="14">
        <v>1.9871729443798856</v>
      </c>
      <c r="M473" s="53">
        <f t="shared" si="30"/>
        <v>2000</v>
      </c>
      <c r="N473" s="53">
        <f t="shared" si="31"/>
        <v>9</v>
      </c>
    </row>
    <row r="474" spans="5:14" x14ac:dyDescent="0.25">
      <c r="E474" s="13">
        <v>36830</v>
      </c>
      <c r="F474" s="14">
        <v>4.0599999999999996</v>
      </c>
      <c r="G474" s="55">
        <f t="shared" si="28"/>
        <v>2000</v>
      </c>
      <c r="H474" s="55">
        <f t="shared" si="29"/>
        <v>10</v>
      </c>
      <c r="K474" s="13">
        <v>36830</v>
      </c>
      <c r="L474" s="14">
        <v>2.1413545699529624</v>
      </c>
      <c r="M474" s="53">
        <f t="shared" si="30"/>
        <v>2000</v>
      </c>
      <c r="N474" s="53">
        <f t="shared" si="31"/>
        <v>10</v>
      </c>
    </row>
    <row r="475" spans="5:14" x14ac:dyDescent="0.25">
      <c r="E475" s="13">
        <v>36860</v>
      </c>
      <c r="F475" s="14">
        <v>1.3</v>
      </c>
      <c r="G475" s="55">
        <f t="shared" si="28"/>
        <v>2000</v>
      </c>
      <c r="H475" s="55">
        <f t="shared" si="29"/>
        <v>11</v>
      </c>
      <c r="K475" s="13">
        <v>36860</v>
      </c>
      <c r="L475" s="14">
        <v>1.0726503997811274</v>
      </c>
      <c r="M475" s="53">
        <f t="shared" si="30"/>
        <v>2000</v>
      </c>
      <c r="N475" s="53">
        <f t="shared" si="31"/>
        <v>11</v>
      </c>
    </row>
    <row r="476" spans="5:14" x14ac:dyDescent="0.25">
      <c r="E476" s="13">
        <v>36891</v>
      </c>
      <c r="F476" s="14">
        <v>12.67</v>
      </c>
      <c r="G476" s="55">
        <f t="shared" si="28"/>
        <v>2000</v>
      </c>
      <c r="H476" s="55">
        <f t="shared" si="29"/>
        <v>12</v>
      </c>
      <c r="K476" s="13">
        <v>36891</v>
      </c>
      <c r="L476" s="14">
        <v>5.7995829036897319</v>
      </c>
      <c r="M476" s="53">
        <f t="shared" si="30"/>
        <v>2000</v>
      </c>
      <c r="N476" s="53">
        <f t="shared" si="31"/>
        <v>12</v>
      </c>
    </row>
    <row r="477" spans="5:14" x14ac:dyDescent="0.25">
      <c r="E477" s="13">
        <v>36922</v>
      </c>
      <c r="F477" s="14">
        <v>17.190000000000001</v>
      </c>
      <c r="G477" s="55">
        <f t="shared" si="28"/>
        <v>2001</v>
      </c>
      <c r="H477" s="55">
        <f t="shared" si="29"/>
        <v>1</v>
      </c>
      <c r="K477" s="13">
        <v>36922</v>
      </c>
      <c r="L477" s="14">
        <v>7.4269909401544378</v>
      </c>
      <c r="M477" s="53">
        <f t="shared" si="30"/>
        <v>2001</v>
      </c>
      <c r="N477" s="53">
        <f t="shared" si="31"/>
        <v>1</v>
      </c>
    </row>
    <row r="478" spans="5:14" x14ac:dyDescent="0.25">
      <c r="E478" s="13">
        <v>36950</v>
      </c>
      <c r="F478" s="14">
        <v>17</v>
      </c>
      <c r="G478" s="55">
        <f t="shared" si="28"/>
        <v>2001</v>
      </c>
      <c r="H478" s="55">
        <f t="shared" si="29"/>
        <v>2</v>
      </c>
      <c r="K478" s="13">
        <v>36950</v>
      </c>
      <c r="L478" s="14">
        <v>7.4288596009657963</v>
      </c>
      <c r="M478" s="53">
        <f t="shared" si="30"/>
        <v>2001</v>
      </c>
      <c r="N478" s="53">
        <f t="shared" si="31"/>
        <v>2</v>
      </c>
    </row>
    <row r="479" spans="5:14" x14ac:dyDescent="0.25">
      <c r="E479" s="13">
        <v>36981</v>
      </c>
      <c r="F479" s="14">
        <v>14.84</v>
      </c>
      <c r="G479" s="55">
        <f t="shared" si="28"/>
        <v>2001</v>
      </c>
      <c r="H479" s="55">
        <f t="shared" si="29"/>
        <v>3</v>
      </c>
      <c r="K479" s="13">
        <v>36981</v>
      </c>
      <c r="L479" s="14">
        <v>7.0506327099314383</v>
      </c>
      <c r="M479" s="53">
        <f t="shared" si="30"/>
        <v>2001</v>
      </c>
      <c r="N479" s="53">
        <f t="shared" si="31"/>
        <v>3</v>
      </c>
    </row>
    <row r="480" spans="5:14" x14ac:dyDescent="0.25">
      <c r="E480" s="13">
        <v>37011</v>
      </c>
      <c r="F480" s="14">
        <v>19.09</v>
      </c>
      <c r="G480" s="55">
        <f t="shared" si="28"/>
        <v>2001</v>
      </c>
      <c r="H480" s="55">
        <f t="shared" si="29"/>
        <v>4</v>
      </c>
      <c r="K480" s="13">
        <v>37011</v>
      </c>
      <c r="L480" s="14">
        <v>9.5945843280711429</v>
      </c>
      <c r="M480" s="53">
        <f t="shared" si="30"/>
        <v>2001</v>
      </c>
      <c r="N480" s="53">
        <f t="shared" si="31"/>
        <v>4</v>
      </c>
    </row>
    <row r="481" spans="5:14" x14ac:dyDescent="0.25">
      <c r="E481" s="13">
        <v>37042</v>
      </c>
      <c r="F481" s="14">
        <v>7.37</v>
      </c>
      <c r="G481" s="55">
        <f t="shared" si="28"/>
        <v>2001</v>
      </c>
      <c r="H481" s="55">
        <f t="shared" si="29"/>
        <v>5</v>
      </c>
      <c r="K481" s="13">
        <v>37042</v>
      </c>
      <c r="L481" s="14">
        <v>6.1687866580057351</v>
      </c>
      <c r="M481" s="53">
        <f t="shared" si="30"/>
        <v>2001</v>
      </c>
      <c r="N481" s="53">
        <f t="shared" si="31"/>
        <v>5</v>
      </c>
    </row>
    <row r="482" spans="5:14" x14ac:dyDescent="0.25">
      <c r="E482" s="13">
        <v>37072</v>
      </c>
      <c r="F482" s="14">
        <v>2.41</v>
      </c>
      <c r="G482" s="55">
        <f t="shared" si="28"/>
        <v>2001</v>
      </c>
      <c r="H482" s="55">
        <f t="shared" si="29"/>
        <v>6</v>
      </c>
      <c r="K482" s="13">
        <v>37072</v>
      </c>
      <c r="L482" s="14">
        <v>7.1400802404041315</v>
      </c>
      <c r="M482" s="53">
        <f t="shared" si="30"/>
        <v>2001</v>
      </c>
      <c r="N482" s="53">
        <f t="shared" si="31"/>
        <v>6</v>
      </c>
    </row>
    <row r="483" spans="5:14" x14ac:dyDescent="0.25">
      <c r="E483" s="13">
        <v>37103</v>
      </c>
      <c r="F483" s="14">
        <v>3.62</v>
      </c>
      <c r="G483" s="55">
        <f t="shared" si="28"/>
        <v>2001</v>
      </c>
      <c r="H483" s="55">
        <f t="shared" si="29"/>
        <v>7</v>
      </c>
      <c r="K483" s="13">
        <v>37103</v>
      </c>
      <c r="L483" s="14">
        <v>9.4778552997798737</v>
      </c>
      <c r="M483" s="53">
        <f t="shared" si="30"/>
        <v>2001</v>
      </c>
      <c r="N483" s="53">
        <f t="shared" si="31"/>
        <v>7</v>
      </c>
    </row>
    <row r="484" spans="5:14" x14ac:dyDescent="0.25">
      <c r="E484" s="13">
        <v>37134</v>
      </c>
      <c r="F484" s="14">
        <v>4.5</v>
      </c>
      <c r="G484" s="55">
        <f t="shared" si="28"/>
        <v>2001</v>
      </c>
      <c r="H484" s="55">
        <f t="shared" si="29"/>
        <v>8</v>
      </c>
      <c r="K484" s="13">
        <v>37134</v>
      </c>
      <c r="L484" s="14">
        <v>8.2047645153829087</v>
      </c>
      <c r="M484" s="53">
        <f t="shared" si="30"/>
        <v>2001</v>
      </c>
      <c r="N484" s="53">
        <f t="shared" si="31"/>
        <v>8</v>
      </c>
    </row>
    <row r="485" spans="5:14" x14ac:dyDescent="0.25">
      <c r="E485" s="13">
        <v>37164</v>
      </c>
      <c r="F485" s="14">
        <v>0</v>
      </c>
      <c r="G485" s="55">
        <f t="shared" si="28"/>
        <v>2001</v>
      </c>
      <c r="H485" s="55">
        <f t="shared" si="29"/>
        <v>9</v>
      </c>
      <c r="K485" s="13">
        <v>37164</v>
      </c>
      <c r="L485" s="14">
        <v>1.3336424722889446</v>
      </c>
      <c r="M485" s="53">
        <f t="shared" si="30"/>
        <v>2001</v>
      </c>
      <c r="N485" s="53">
        <f t="shared" si="31"/>
        <v>9</v>
      </c>
    </row>
    <row r="486" spans="5:14" x14ac:dyDescent="0.25">
      <c r="E486" s="13">
        <v>37195</v>
      </c>
      <c r="F486" s="14">
        <v>0.32</v>
      </c>
      <c r="G486" s="55">
        <f t="shared" si="28"/>
        <v>2001</v>
      </c>
      <c r="H486" s="55">
        <f t="shared" si="29"/>
        <v>10</v>
      </c>
      <c r="K486" s="13">
        <v>37195</v>
      </c>
      <c r="L486" s="14">
        <v>0.66320282976888911</v>
      </c>
      <c r="M486" s="53">
        <f t="shared" si="30"/>
        <v>2001</v>
      </c>
      <c r="N486" s="53">
        <f t="shared" si="31"/>
        <v>10</v>
      </c>
    </row>
    <row r="487" spans="5:14" x14ac:dyDescent="0.25">
      <c r="E487" s="13">
        <v>37225</v>
      </c>
      <c r="F487" s="14">
        <v>1.39</v>
      </c>
      <c r="G487" s="55">
        <f t="shared" si="28"/>
        <v>2001</v>
      </c>
      <c r="H487" s="55">
        <f t="shared" si="29"/>
        <v>11</v>
      </c>
      <c r="K487" s="13">
        <v>37225</v>
      </c>
      <c r="L487" s="14">
        <v>1.0915081325197802</v>
      </c>
      <c r="M487" s="53">
        <f t="shared" si="30"/>
        <v>2001</v>
      </c>
      <c r="N487" s="53">
        <f t="shared" si="31"/>
        <v>11</v>
      </c>
    </row>
    <row r="488" spans="5:14" x14ac:dyDescent="0.25">
      <c r="E488" s="13">
        <v>37256</v>
      </c>
      <c r="F488" s="14">
        <v>14.49</v>
      </c>
      <c r="G488" s="55">
        <f t="shared" si="28"/>
        <v>2001</v>
      </c>
      <c r="H488" s="55">
        <f t="shared" si="29"/>
        <v>12</v>
      </c>
      <c r="K488" s="13">
        <v>37256</v>
      </c>
      <c r="L488" s="14">
        <v>6.5587316811993928</v>
      </c>
      <c r="M488" s="53">
        <f t="shared" si="30"/>
        <v>2001</v>
      </c>
      <c r="N488" s="53">
        <f t="shared" si="31"/>
        <v>12</v>
      </c>
    </row>
    <row r="489" spans="5:14" x14ac:dyDescent="0.25">
      <c r="E489" s="13">
        <v>37287</v>
      </c>
      <c r="F489" s="14">
        <v>11.38</v>
      </c>
      <c r="G489" s="55">
        <f t="shared" si="28"/>
        <v>2002</v>
      </c>
      <c r="H489" s="55">
        <f t="shared" si="29"/>
        <v>1</v>
      </c>
      <c r="K489" s="13">
        <v>37287</v>
      </c>
      <c r="L489" s="14">
        <v>5.1108317798287093</v>
      </c>
      <c r="M489" s="53">
        <f t="shared" si="30"/>
        <v>2002</v>
      </c>
      <c r="N489" s="53">
        <f t="shared" si="31"/>
        <v>1</v>
      </c>
    </row>
    <row r="490" spans="5:14" x14ac:dyDescent="0.25">
      <c r="E490" s="13">
        <v>37315</v>
      </c>
      <c r="F490" s="14">
        <v>6.68</v>
      </c>
      <c r="G490" s="55">
        <f t="shared" si="28"/>
        <v>2002</v>
      </c>
      <c r="H490" s="55">
        <f t="shared" si="29"/>
        <v>2</v>
      </c>
      <c r="K490" s="13">
        <v>37315</v>
      </c>
      <c r="L490" s="14">
        <v>3.4455383344422161</v>
      </c>
      <c r="M490" s="53">
        <f t="shared" si="30"/>
        <v>2002</v>
      </c>
      <c r="N490" s="53">
        <f t="shared" si="31"/>
        <v>2</v>
      </c>
    </row>
    <row r="491" spans="5:14" x14ac:dyDescent="0.25">
      <c r="E491" s="13">
        <v>37346</v>
      </c>
      <c r="F491" s="14">
        <v>14.87</v>
      </c>
      <c r="G491" s="55">
        <f t="shared" si="28"/>
        <v>2002</v>
      </c>
      <c r="H491" s="55">
        <f t="shared" si="29"/>
        <v>3</v>
      </c>
      <c r="K491" s="13">
        <v>37346</v>
      </c>
      <c r="L491" s="14">
        <v>7.0007367018216824</v>
      </c>
      <c r="M491" s="53">
        <f t="shared" si="30"/>
        <v>2002</v>
      </c>
      <c r="N491" s="53">
        <f t="shared" si="31"/>
        <v>3</v>
      </c>
    </row>
    <row r="492" spans="5:14" x14ac:dyDescent="0.25">
      <c r="E492" s="13">
        <v>37376</v>
      </c>
      <c r="F492" s="14">
        <v>32.049999999999997</v>
      </c>
      <c r="G492" s="55">
        <f t="shared" si="28"/>
        <v>2002</v>
      </c>
      <c r="H492" s="55">
        <f t="shared" si="29"/>
        <v>4</v>
      </c>
      <c r="K492" s="13">
        <v>37376</v>
      </c>
      <c r="L492" s="14">
        <v>15.314455291157376</v>
      </c>
      <c r="M492" s="53">
        <f t="shared" si="30"/>
        <v>2002</v>
      </c>
      <c r="N492" s="53">
        <f t="shared" si="31"/>
        <v>4</v>
      </c>
    </row>
    <row r="493" spans="5:14" x14ac:dyDescent="0.25">
      <c r="E493" s="13">
        <v>37407</v>
      </c>
      <c r="F493" s="14">
        <v>6.34</v>
      </c>
      <c r="G493" s="55">
        <f t="shared" si="28"/>
        <v>2002</v>
      </c>
      <c r="H493" s="55">
        <f t="shared" si="29"/>
        <v>5</v>
      </c>
      <c r="K493" s="13">
        <v>37407</v>
      </c>
      <c r="L493" s="14">
        <v>5.9450308130360101</v>
      </c>
      <c r="M493" s="53">
        <f t="shared" si="30"/>
        <v>2002</v>
      </c>
      <c r="N493" s="53">
        <f t="shared" si="31"/>
        <v>5</v>
      </c>
    </row>
    <row r="494" spans="5:14" x14ac:dyDescent="0.25">
      <c r="E494" s="13">
        <v>37437</v>
      </c>
      <c r="F494" s="14">
        <v>3.38</v>
      </c>
      <c r="G494" s="55">
        <f t="shared" si="28"/>
        <v>2002</v>
      </c>
      <c r="H494" s="55">
        <f t="shared" si="29"/>
        <v>6</v>
      </c>
      <c r="K494" s="13">
        <v>37437</v>
      </c>
      <c r="L494" s="14">
        <v>7.4713915730121965</v>
      </c>
      <c r="M494" s="53">
        <f t="shared" si="30"/>
        <v>2002</v>
      </c>
      <c r="N494" s="53">
        <f t="shared" si="31"/>
        <v>6</v>
      </c>
    </row>
    <row r="495" spans="5:14" x14ac:dyDescent="0.25">
      <c r="E495" s="13">
        <v>37468</v>
      </c>
      <c r="F495" s="14">
        <v>4.09</v>
      </c>
      <c r="G495" s="55">
        <f t="shared" si="28"/>
        <v>2002</v>
      </c>
      <c r="H495" s="55">
        <f t="shared" si="29"/>
        <v>7</v>
      </c>
      <c r="K495" s="13">
        <v>37468</v>
      </c>
      <c r="L495" s="14">
        <v>8.9764579310847896</v>
      </c>
      <c r="M495" s="53">
        <f t="shared" si="30"/>
        <v>2002</v>
      </c>
      <c r="N495" s="53">
        <f t="shared" si="31"/>
        <v>7</v>
      </c>
    </row>
    <row r="496" spans="5:14" x14ac:dyDescent="0.25">
      <c r="E496" s="13">
        <v>37499</v>
      </c>
      <c r="F496" s="14">
        <v>3.19</v>
      </c>
      <c r="G496" s="55">
        <f t="shared" si="28"/>
        <v>2002</v>
      </c>
      <c r="H496" s="55">
        <f t="shared" si="29"/>
        <v>8</v>
      </c>
      <c r="K496" s="13">
        <v>37499</v>
      </c>
      <c r="L496" s="14">
        <v>8.1890447363044849</v>
      </c>
      <c r="M496" s="53">
        <f t="shared" si="30"/>
        <v>2002</v>
      </c>
      <c r="N496" s="53">
        <f t="shared" si="31"/>
        <v>8</v>
      </c>
    </row>
    <row r="497" spans="5:14" x14ac:dyDescent="0.25">
      <c r="E497" s="13">
        <v>37529</v>
      </c>
      <c r="F497" s="14">
        <v>7.22</v>
      </c>
      <c r="G497" s="55">
        <f t="shared" si="28"/>
        <v>2002</v>
      </c>
      <c r="H497" s="55">
        <f t="shared" si="29"/>
        <v>9</v>
      </c>
      <c r="K497" s="13">
        <v>37529</v>
      </c>
      <c r="L497" s="14">
        <v>4.5766838266719221</v>
      </c>
      <c r="M497" s="53">
        <f t="shared" si="30"/>
        <v>2002</v>
      </c>
      <c r="N497" s="53">
        <f t="shared" si="31"/>
        <v>9</v>
      </c>
    </row>
    <row r="498" spans="5:14" x14ac:dyDescent="0.25">
      <c r="E498" s="13">
        <v>37560</v>
      </c>
      <c r="F498" s="14">
        <v>6.3</v>
      </c>
      <c r="G498" s="55">
        <f t="shared" si="28"/>
        <v>2002</v>
      </c>
      <c r="H498" s="55">
        <f t="shared" si="29"/>
        <v>10</v>
      </c>
      <c r="K498" s="13">
        <v>37560</v>
      </c>
      <c r="L498" s="14">
        <v>3.1103007263047551</v>
      </c>
      <c r="M498" s="53">
        <f t="shared" si="30"/>
        <v>2002</v>
      </c>
      <c r="N498" s="53">
        <f t="shared" si="31"/>
        <v>10</v>
      </c>
    </row>
    <row r="499" spans="5:14" x14ac:dyDescent="0.25">
      <c r="E499" s="13">
        <v>37590</v>
      </c>
      <c r="F499" s="14">
        <v>5.16</v>
      </c>
      <c r="G499" s="55">
        <f t="shared" si="28"/>
        <v>2002</v>
      </c>
      <c r="H499" s="55">
        <f t="shared" si="29"/>
        <v>11</v>
      </c>
      <c r="K499" s="13">
        <v>37590</v>
      </c>
      <c r="L499" s="14">
        <v>2.5776137983127763</v>
      </c>
      <c r="M499" s="53">
        <f t="shared" si="30"/>
        <v>2002</v>
      </c>
      <c r="N499" s="53">
        <f t="shared" si="31"/>
        <v>11</v>
      </c>
    </row>
    <row r="500" spans="5:14" x14ac:dyDescent="0.25">
      <c r="E500" s="13">
        <v>37621</v>
      </c>
      <c r="F500" s="14">
        <v>30.6</v>
      </c>
      <c r="G500" s="55">
        <f t="shared" si="28"/>
        <v>2002</v>
      </c>
      <c r="H500" s="55">
        <f t="shared" si="29"/>
        <v>12</v>
      </c>
      <c r="K500" s="13">
        <v>37621</v>
      </c>
      <c r="L500" s="14">
        <v>13.729490937253193</v>
      </c>
      <c r="M500" s="53">
        <f t="shared" si="30"/>
        <v>2002</v>
      </c>
      <c r="N500" s="53">
        <f t="shared" si="31"/>
        <v>12</v>
      </c>
    </row>
    <row r="501" spans="5:14" x14ac:dyDescent="0.25">
      <c r="E501" s="13">
        <v>37652</v>
      </c>
      <c r="F501" s="14">
        <v>51.99</v>
      </c>
      <c r="G501" s="55">
        <f t="shared" si="28"/>
        <v>2003</v>
      </c>
      <c r="H501" s="55">
        <f t="shared" si="29"/>
        <v>1</v>
      </c>
      <c r="K501" s="13">
        <v>37652</v>
      </c>
      <c r="L501" s="14">
        <v>23.038458254585194</v>
      </c>
      <c r="M501" s="53">
        <f t="shared" si="30"/>
        <v>2003</v>
      </c>
      <c r="N501" s="53">
        <f t="shared" si="31"/>
        <v>1</v>
      </c>
    </row>
    <row r="502" spans="5:14" x14ac:dyDescent="0.25">
      <c r="E502" s="13">
        <v>37680</v>
      </c>
      <c r="F502" s="14">
        <v>27.14</v>
      </c>
      <c r="G502" s="55">
        <f t="shared" si="28"/>
        <v>2003</v>
      </c>
      <c r="H502" s="55">
        <f t="shared" si="29"/>
        <v>2</v>
      </c>
      <c r="K502" s="13">
        <v>37680</v>
      </c>
      <c r="L502" s="14">
        <v>11.675653305868227</v>
      </c>
      <c r="M502" s="53">
        <f t="shared" si="30"/>
        <v>2003</v>
      </c>
      <c r="N502" s="53">
        <f t="shared" si="31"/>
        <v>2</v>
      </c>
    </row>
    <row r="503" spans="5:14" x14ac:dyDescent="0.25">
      <c r="E503" s="13">
        <v>37711</v>
      </c>
      <c r="F503" s="14">
        <v>25.13</v>
      </c>
      <c r="G503" s="55">
        <f t="shared" si="28"/>
        <v>2003</v>
      </c>
      <c r="H503" s="55">
        <f t="shared" si="29"/>
        <v>3</v>
      </c>
      <c r="K503" s="13">
        <v>37711</v>
      </c>
      <c r="L503" s="14">
        <v>11.212303714047611</v>
      </c>
      <c r="M503" s="53">
        <f t="shared" si="30"/>
        <v>2003</v>
      </c>
      <c r="N503" s="53">
        <f t="shared" si="31"/>
        <v>3</v>
      </c>
    </row>
    <row r="504" spans="5:14" x14ac:dyDescent="0.25">
      <c r="E504" s="13">
        <v>37741</v>
      </c>
      <c r="F504" s="14">
        <v>37.89</v>
      </c>
      <c r="G504" s="55">
        <f t="shared" si="28"/>
        <v>2003</v>
      </c>
      <c r="H504" s="55">
        <f t="shared" si="29"/>
        <v>4</v>
      </c>
      <c r="K504" s="13">
        <v>37741</v>
      </c>
      <c r="L504" s="14">
        <v>16.870861996508104</v>
      </c>
      <c r="M504" s="53">
        <f t="shared" si="30"/>
        <v>2003</v>
      </c>
      <c r="N504" s="53">
        <f t="shared" si="31"/>
        <v>4</v>
      </c>
    </row>
    <row r="505" spans="5:14" x14ac:dyDescent="0.25">
      <c r="E505" s="13">
        <v>37772</v>
      </c>
      <c r="F505" s="14">
        <v>18.309999999999999</v>
      </c>
      <c r="G505" s="55">
        <f t="shared" si="28"/>
        <v>2003</v>
      </c>
      <c r="H505" s="55">
        <f t="shared" si="29"/>
        <v>5</v>
      </c>
      <c r="K505" s="13">
        <v>37772</v>
      </c>
      <c r="L505" s="14">
        <v>11.23264619274738</v>
      </c>
      <c r="M505" s="53">
        <f t="shared" si="30"/>
        <v>2003</v>
      </c>
      <c r="N505" s="53">
        <f t="shared" si="31"/>
        <v>5</v>
      </c>
    </row>
    <row r="506" spans="5:14" x14ac:dyDescent="0.25">
      <c r="E506" s="13">
        <v>37802</v>
      </c>
      <c r="F506" s="14">
        <v>2.91</v>
      </c>
      <c r="G506" s="55">
        <f t="shared" si="28"/>
        <v>2003</v>
      </c>
      <c r="H506" s="55">
        <f t="shared" si="29"/>
        <v>6</v>
      </c>
      <c r="K506" s="13">
        <v>37802</v>
      </c>
      <c r="L506" s="14">
        <v>7.0706704665902169</v>
      </c>
      <c r="M506" s="53">
        <f t="shared" si="30"/>
        <v>2003</v>
      </c>
      <c r="N506" s="53">
        <f t="shared" si="31"/>
        <v>6</v>
      </c>
    </row>
    <row r="507" spans="5:14" x14ac:dyDescent="0.25">
      <c r="E507" s="13">
        <v>37833</v>
      </c>
      <c r="F507" s="14">
        <v>0.77</v>
      </c>
      <c r="G507" s="55">
        <f t="shared" si="28"/>
        <v>2003</v>
      </c>
      <c r="H507" s="55">
        <f t="shared" si="29"/>
        <v>7</v>
      </c>
      <c r="K507" s="13">
        <v>37833</v>
      </c>
      <c r="L507" s="14">
        <v>7.8907725139006066</v>
      </c>
      <c r="M507" s="53">
        <f t="shared" si="30"/>
        <v>2003</v>
      </c>
      <c r="N507" s="53">
        <f t="shared" si="31"/>
        <v>7</v>
      </c>
    </row>
    <row r="508" spans="5:14" x14ac:dyDescent="0.25">
      <c r="E508" s="13">
        <v>37864</v>
      </c>
      <c r="F508" s="14">
        <v>2.19</v>
      </c>
      <c r="G508" s="55">
        <f t="shared" si="28"/>
        <v>2003</v>
      </c>
      <c r="H508" s="55">
        <f t="shared" si="29"/>
        <v>8</v>
      </c>
      <c r="K508" s="13">
        <v>37864</v>
      </c>
      <c r="L508" s="14">
        <v>7.6068631024680187</v>
      </c>
      <c r="M508" s="53">
        <f t="shared" si="30"/>
        <v>2003</v>
      </c>
      <c r="N508" s="53">
        <f t="shared" si="31"/>
        <v>8</v>
      </c>
    </row>
    <row r="509" spans="5:14" x14ac:dyDescent="0.25">
      <c r="E509" s="13">
        <v>37894</v>
      </c>
      <c r="F509" s="14">
        <v>1.1599999999999999</v>
      </c>
      <c r="G509" s="55">
        <f t="shared" si="28"/>
        <v>2003</v>
      </c>
      <c r="H509" s="55">
        <f t="shared" si="29"/>
        <v>9</v>
      </c>
      <c r="K509" s="13">
        <v>37894</v>
      </c>
      <c r="L509" s="14">
        <v>1.971735019351978</v>
      </c>
      <c r="M509" s="53">
        <f t="shared" si="30"/>
        <v>2003</v>
      </c>
      <c r="N509" s="53">
        <f t="shared" si="31"/>
        <v>9</v>
      </c>
    </row>
    <row r="510" spans="5:14" x14ac:dyDescent="0.25">
      <c r="E510" s="13">
        <v>37925</v>
      </c>
      <c r="F510" s="14">
        <v>16.36</v>
      </c>
      <c r="G510" s="55">
        <f t="shared" si="28"/>
        <v>2003</v>
      </c>
      <c r="H510" s="55">
        <f t="shared" si="29"/>
        <v>10</v>
      </c>
      <c r="K510" s="13">
        <v>37925</v>
      </c>
      <c r="L510" s="14">
        <v>7.5176585023656415</v>
      </c>
      <c r="M510" s="53">
        <f t="shared" si="30"/>
        <v>2003</v>
      </c>
      <c r="N510" s="53">
        <f t="shared" si="31"/>
        <v>10</v>
      </c>
    </row>
    <row r="511" spans="5:14" x14ac:dyDescent="0.25">
      <c r="E511" s="13">
        <v>37955</v>
      </c>
      <c r="F511" s="14">
        <v>13.94</v>
      </c>
      <c r="G511" s="55">
        <f t="shared" si="28"/>
        <v>2003</v>
      </c>
      <c r="H511" s="55">
        <f t="shared" si="29"/>
        <v>11</v>
      </c>
      <c r="K511" s="13">
        <v>37955</v>
      </c>
      <c r="L511" s="14">
        <v>6.243436774626308</v>
      </c>
      <c r="M511" s="53">
        <f t="shared" si="30"/>
        <v>2003</v>
      </c>
      <c r="N511" s="53">
        <f t="shared" si="31"/>
        <v>11</v>
      </c>
    </row>
    <row r="512" spans="5:14" x14ac:dyDescent="0.25">
      <c r="E512" s="13">
        <v>37986</v>
      </c>
      <c r="F512" s="14">
        <v>17.29</v>
      </c>
      <c r="G512" s="55">
        <f t="shared" si="28"/>
        <v>2003</v>
      </c>
      <c r="H512" s="55">
        <f t="shared" si="29"/>
        <v>12</v>
      </c>
      <c r="K512" s="13">
        <v>37986</v>
      </c>
      <c r="L512" s="14">
        <v>8.1466470905999024</v>
      </c>
      <c r="M512" s="53">
        <f t="shared" si="30"/>
        <v>2003</v>
      </c>
      <c r="N512" s="53">
        <f t="shared" si="31"/>
        <v>12</v>
      </c>
    </row>
    <row r="513" spans="5:14" x14ac:dyDescent="0.25">
      <c r="E513" s="13">
        <v>38017</v>
      </c>
      <c r="F513" s="14">
        <v>36.9</v>
      </c>
      <c r="G513" s="55">
        <f t="shared" si="28"/>
        <v>2004</v>
      </c>
      <c r="H513" s="55">
        <f t="shared" si="29"/>
        <v>1</v>
      </c>
      <c r="K513" s="13">
        <v>38017</v>
      </c>
      <c r="L513" s="14">
        <v>16.506884428503977</v>
      </c>
      <c r="M513" s="53">
        <f t="shared" si="30"/>
        <v>2004</v>
      </c>
      <c r="N513" s="53">
        <f t="shared" si="31"/>
        <v>1</v>
      </c>
    </row>
    <row r="514" spans="5:14" x14ac:dyDescent="0.25">
      <c r="E514" s="13">
        <v>38046</v>
      </c>
      <c r="F514" s="14">
        <v>22.43</v>
      </c>
      <c r="G514" s="55">
        <f t="shared" si="28"/>
        <v>2004</v>
      </c>
      <c r="H514" s="55">
        <f t="shared" si="29"/>
        <v>2</v>
      </c>
      <c r="K514" s="13">
        <v>38046</v>
      </c>
      <c r="L514" s="14">
        <v>9.7342530018833884</v>
      </c>
      <c r="M514" s="53">
        <f t="shared" si="30"/>
        <v>2004</v>
      </c>
      <c r="N514" s="53">
        <f t="shared" si="31"/>
        <v>2</v>
      </c>
    </row>
    <row r="515" spans="5:14" x14ac:dyDescent="0.25">
      <c r="E515" s="13">
        <v>38077</v>
      </c>
      <c r="F515" s="14">
        <v>30.01</v>
      </c>
      <c r="G515" s="55">
        <f t="shared" si="28"/>
        <v>2004</v>
      </c>
      <c r="H515" s="55">
        <f t="shared" si="29"/>
        <v>3</v>
      </c>
      <c r="K515" s="13">
        <v>38077</v>
      </c>
      <c r="L515" s="14">
        <v>12.848285096545373</v>
      </c>
      <c r="M515" s="53">
        <f t="shared" si="30"/>
        <v>2004</v>
      </c>
      <c r="N515" s="53">
        <f t="shared" si="31"/>
        <v>3</v>
      </c>
    </row>
    <row r="516" spans="5:14" x14ac:dyDescent="0.25">
      <c r="E516" s="13">
        <v>38107</v>
      </c>
      <c r="F516" s="14">
        <v>24</v>
      </c>
      <c r="G516" s="55">
        <f t="shared" si="28"/>
        <v>2004</v>
      </c>
      <c r="H516" s="55">
        <f t="shared" si="29"/>
        <v>4</v>
      </c>
      <c r="K516" s="13">
        <v>38107</v>
      </c>
      <c r="L516" s="14">
        <v>11.184547681973392</v>
      </c>
      <c r="M516" s="53">
        <f t="shared" si="30"/>
        <v>2004</v>
      </c>
      <c r="N516" s="53">
        <f t="shared" si="31"/>
        <v>4</v>
      </c>
    </row>
    <row r="517" spans="5:14" x14ac:dyDescent="0.25">
      <c r="E517" s="13">
        <v>38138</v>
      </c>
      <c r="F517" s="14">
        <v>15.53</v>
      </c>
      <c r="G517" s="55">
        <f t="shared" si="28"/>
        <v>2004</v>
      </c>
      <c r="H517" s="55">
        <f t="shared" si="29"/>
        <v>5</v>
      </c>
      <c r="K517" s="13">
        <v>38138</v>
      </c>
      <c r="L517" s="14">
        <v>9.2646478133329548</v>
      </c>
      <c r="M517" s="53">
        <f t="shared" si="30"/>
        <v>2004</v>
      </c>
      <c r="N517" s="53">
        <f t="shared" si="31"/>
        <v>5</v>
      </c>
    </row>
    <row r="518" spans="5:14" x14ac:dyDescent="0.25">
      <c r="E518" s="13">
        <v>38168</v>
      </c>
      <c r="F518" s="14">
        <v>1.17</v>
      </c>
      <c r="G518" s="55">
        <f t="shared" si="28"/>
        <v>2004</v>
      </c>
      <c r="H518" s="55">
        <f t="shared" si="29"/>
        <v>6</v>
      </c>
      <c r="K518" s="13">
        <v>38168</v>
      </c>
      <c r="L518" s="14">
        <v>6.200970997232174</v>
      </c>
      <c r="M518" s="53">
        <f t="shared" si="30"/>
        <v>2004</v>
      </c>
      <c r="N518" s="53">
        <f t="shared" si="31"/>
        <v>6</v>
      </c>
    </row>
    <row r="519" spans="5:14" x14ac:dyDescent="0.25">
      <c r="E519" s="13">
        <v>38199</v>
      </c>
      <c r="F519" s="14">
        <v>0</v>
      </c>
      <c r="G519" s="55">
        <f t="shared" ref="G519:G582" si="32">YEAR(E519)</f>
        <v>2004</v>
      </c>
      <c r="H519" s="55">
        <f t="shared" ref="H519:H582" si="33">MONTH(E519)</f>
        <v>7</v>
      </c>
      <c r="K519" s="13">
        <v>38199</v>
      </c>
      <c r="L519" s="14">
        <v>7.592493937989051</v>
      </c>
      <c r="M519" s="53">
        <f t="shared" ref="M519:M582" si="34">YEAR(K519)</f>
        <v>2004</v>
      </c>
      <c r="N519" s="53">
        <f t="shared" ref="N519:N582" si="35">MONTH(K519)</f>
        <v>7</v>
      </c>
    </row>
    <row r="520" spans="5:14" x14ac:dyDescent="0.25">
      <c r="E520" s="13">
        <v>38230</v>
      </c>
      <c r="F520" s="14">
        <v>0</v>
      </c>
      <c r="G520" s="55">
        <f t="shared" si="32"/>
        <v>2004</v>
      </c>
      <c r="H520" s="55">
        <f t="shared" si="33"/>
        <v>8</v>
      </c>
      <c r="K520" s="13">
        <v>38230</v>
      </c>
      <c r="L520" s="14">
        <v>6.6285148077055043</v>
      </c>
      <c r="M520" s="53">
        <f t="shared" si="34"/>
        <v>2004</v>
      </c>
      <c r="N520" s="53">
        <f t="shared" si="35"/>
        <v>8</v>
      </c>
    </row>
    <row r="521" spans="5:14" x14ac:dyDescent="0.25">
      <c r="E521" s="13">
        <v>38260</v>
      </c>
      <c r="F521" s="14">
        <v>1.93</v>
      </c>
      <c r="G521" s="55">
        <f t="shared" si="32"/>
        <v>2004</v>
      </c>
      <c r="H521" s="55">
        <f t="shared" si="33"/>
        <v>9</v>
      </c>
      <c r="K521" s="13">
        <v>38260</v>
      </c>
      <c r="L521" s="14">
        <v>2.2522036779027053</v>
      </c>
      <c r="M521" s="53">
        <f t="shared" si="34"/>
        <v>2004</v>
      </c>
      <c r="N521" s="53">
        <f t="shared" si="35"/>
        <v>9</v>
      </c>
    </row>
    <row r="522" spans="5:14" x14ac:dyDescent="0.25">
      <c r="E522" s="13">
        <v>38291</v>
      </c>
      <c r="F522" s="14">
        <v>6.42</v>
      </c>
      <c r="G522" s="55">
        <f t="shared" si="32"/>
        <v>2004</v>
      </c>
      <c r="H522" s="55">
        <f t="shared" si="33"/>
        <v>10</v>
      </c>
      <c r="K522" s="13">
        <v>38291</v>
      </c>
      <c r="L522" s="14">
        <v>3.1683899256703256</v>
      </c>
      <c r="M522" s="53">
        <f t="shared" si="34"/>
        <v>2004</v>
      </c>
      <c r="N522" s="53">
        <f t="shared" si="35"/>
        <v>10</v>
      </c>
    </row>
    <row r="523" spans="5:14" x14ac:dyDescent="0.25">
      <c r="E523" s="13">
        <v>38321</v>
      </c>
      <c r="F523" s="14">
        <v>7.47</v>
      </c>
      <c r="G523" s="55">
        <f t="shared" si="32"/>
        <v>2004</v>
      </c>
      <c r="H523" s="55">
        <f t="shared" si="33"/>
        <v>11</v>
      </c>
      <c r="K523" s="13">
        <v>38321</v>
      </c>
      <c r="L523" s="14">
        <v>3.5661836550433148</v>
      </c>
      <c r="M523" s="53">
        <f t="shared" si="34"/>
        <v>2004</v>
      </c>
      <c r="N523" s="53">
        <f t="shared" si="35"/>
        <v>11</v>
      </c>
    </row>
    <row r="524" spans="5:14" x14ac:dyDescent="0.25">
      <c r="E524" s="13">
        <v>38352</v>
      </c>
      <c r="F524" s="14">
        <v>12.62</v>
      </c>
      <c r="G524" s="55">
        <f t="shared" si="32"/>
        <v>2004</v>
      </c>
      <c r="H524" s="55">
        <f t="shared" si="33"/>
        <v>12</v>
      </c>
      <c r="K524" s="13">
        <v>38352</v>
      </c>
      <c r="L524" s="14">
        <v>5.9483192759265107</v>
      </c>
      <c r="M524" s="53">
        <f t="shared" si="34"/>
        <v>2004</v>
      </c>
      <c r="N524" s="53">
        <f t="shared" si="35"/>
        <v>12</v>
      </c>
    </row>
    <row r="525" spans="5:14" x14ac:dyDescent="0.25">
      <c r="E525" s="13">
        <v>38383</v>
      </c>
      <c r="F525" s="14">
        <v>20.170000000000002</v>
      </c>
      <c r="G525" s="55">
        <f t="shared" si="32"/>
        <v>2005</v>
      </c>
      <c r="H525" s="55">
        <f t="shared" si="33"/>
        <v>1</v>
      </c>
      <c r="K525" s="13">
        <v>38383</v>
      </c>
      <c r="L525" s="14">
        <v>9.4277411596514593</v>
      </c>
      <c r="M525" s="53">
        <f t="shared" si="34"/>
        <v>2005</v>
      </c>
      <c r="N525" s="53">
        <f t="shared" si="35"/>
        <v>1</v>
      </c>
    </row>
    <row r="526" spans="5:14" x14ac:dyDescent="0.25">
      <c r="E526" s="13">
        <v>38411</v>
      </c>
      <c r="F526" s="14">
        <v>26.87</v>
      </c>
      <c r="G526" s="55">
        <f t="shared" si="32"/>
        <v>2005</v>
      </c>
      <c r="H526" s="55">
        <f t="shared" si="33"/>
        <v>2</v>
      </c>
      <c r="K526" s="13">
        <v>38411</v>
      </c>
      <c r="L526" s="14">
        <v>11.382338320539114</v>
      </c>
      <c r="M526" s="53">
        <f t="shared" si="34"/>
        <v>2005</v>
      </c>
      <c r="N526" s="53">
        <f t="shared" si="35"/>
        <v>2</v>
      </c>
    </row>
    <row r="527" spans="5:14" x14ac:dyDescent="0.25">
      <c r="E527" s="13">
        <v>38442</v>
      </c>
      <c r="F527" s="14">
        <v>38.71</v>
      </c>
      <c r="G527" s="55">
        <f t="shared" si="32"/>
        <v>2005</v>
      </c>
      <c r="H527" s="55">
        <f t="shared" si="33"/>
        <v>3</v>
      </c>
      <c r="K527" s="13">
        <v>38442</v>
      </c>
      <c r="L527" s="14">
        <v>16.745463091466942</v>
      </c>
      <c r="M527" s="53">
        <f t="shared" si="34"/>
        <v>2005</v>
      </c>
      <c r="N527" s="53">
        <f t="shared" si="35"/>
        <v>3</v>
      </c>
    </row>
    <row r="528" spans="5:14" x14ac:dyDescent="0.25">
      <c r="E528" s="13">
        <v>38472</v>
      </c>
      <c r="F528" s="14">
        <v>19.149999999999999</v>
      </c>
      <c r="G528" s="55">
        <f t="shared" si="32"/>
        <v>2005</v>
      </c>
      <c r="H528" s="55">
        <f t="shared" si="33"/>
        <v>4</v>
      </c>
      <c r="K528" s="13">
        <v>38472</v>
      </c>
      <c r="L528" s="14">
        <v>9.4839667871223217</v>
      </c>
      <c r="M528" s="53">
        <f t="shared" si="34"/>
        <v>2005</v>
      </c>
      <c r="N528" s="53">
        <f t="shared" si="35"/>
        <v>4</v>
      </c>
    </row>
    <row r="529" spans="5:14" x14ac:dyDescent="0.25">
      <c r="E529" s="13">
        <v>38503</v>
      </c>
      <c r="F529" s="14">
        <v>9.2100000000000009</v>
      </c>
      <c r="G529" s="55">
        <f t="shared" si="32"/>
        <v>2005</v>
      </c>
      <c r="H529" s="55">
        <f t="shared" si="33"/>
        <v>5</v>
      </c>
      <c r="K529" s="13">
        <v>38503</v>
      </c>
      <c r="L529" s="14">
        <v>6.9805816511204579</v>
      </c>
      <c r="M529" s="53">
        <f t="shared" si="34"/>
        <v>2005</v>
      </c>
      <c r="N529" s="53">
        <f t="shared" si="35"/>
        <v>5</v>
      </c>
    </row>
    <row r="530" spans="5:14" x14ac:dyDescent="0.25">
      <c r="E530" s="13">
        <v>38533</v>
      </c>
      <c r="F530" s="14">
        <v>0.62</v>
      </c>
      <c r="G530" s="55">
        <f t="shared" si="32"/>
        <v>2005</v>
      </c>
      <c r="H530" s="55">
        <f t="shared" si="33"/>
        <v>6</v>
      </c>
      <c r="K530" s="13">
        <v>38533</v>
      </c>
      <c r="L530" s="14">
        <v>5.9948528768044103</v>
      </c>
      <c r="M530" s="53">
        <f t="shared" si="34"/>
        <v>2005</v>
      </c>
      <c r="N530" s="53">
        <f t="shared" si="35"/>
        <v>6</v>
      </c>
    </row>
    <row r="531" spans="5:14" x14ac:dyDescent="0.25">
      <c r="E531" s="13">
        <v>38564</v>
      </c>
      <c r="F531" s="14">
        <v>0</v>
      </c>
      <c r="G531" s="55">
        <f t="shared" si="32"/>
        <v>2005</v>
      </c>
      <c r="H531" s="55">
        <f t="shared" si="33"/>
        <v>7</v>
      </c>
      <c r="K531" s="13">
        <v>38564</v>
      </c>
      <c r="L531" s="14">
        <v>7.5434877053105041</v>
      </c>
      <c r="M531" s="53">
        <f t="shared" si="34"/>
        <v>2005</v>
      </c>
      <c r="N531" s="53">
        <f t="shared" si="35"/>
        <v>7</v>
      </c>
    </row>
    <row r="532" spans="5:14" x14ac:dyDescent="0.25">
      <c r="E532" s="13">
        <v>38595</v>
      </c>
      <c r="F532" s="14">
        <v>2.46</v>
      </c>
      <c r="G532" s="55">
        <f t="shared" si="32"/>
        <v>2005</v>
      </c>
      <c r="H532" s="55">
        <f t="shared" si="33"/>
        <v>8</v>
      </c>
      <c r="K532" s="13">
        <v>38595</v>
      </c>
      <c r="L532" s="14">
        <v>7.4771596653154138</v>
      </c>
      <c r="M532" s="53">
        <f t="shared" si="34"/>
        <v>2005</v>
      </c>
      <c r="N532" s="53">
        <f t="shared" si="35"/>
        <v>8</v>
      </c>
    </row>
    <row r="533" spans="5:14" x14ac:dyDescent="0.25">
      <c r="E533" s="13">
        <v>38625</v>
      </c>
      <c r="F533" s="14">
        <v>0.53</v>
      </c>
      <c r="G533" s="55">
        <f t="shared" si="32"/>
        <v>2005</v>
      </c>
      <c r="H533" s="55">
        <f t="shared" si="33"/>
        <v>9</v>
      </c>
      <c r="K533" s="13">
        <v>38625</v>
      </c>
      <c r="L533" s="14">
        <v>1.538723974546774</v>
      </c>
      <c r="M533" s="53">
        <f t="shared" si="34"/>
        <v>2005</v>
      </c>
      <c r="N533" s="53">
        <f t="shared" si="35"/>
        <v>9</v>
      </c>
    </row>
    <row r="534" spans="5:14" x14ac:dyDescent="0.25">
      <c r="E534" s="13">
        <v>38656</v>
      </c>
      <c r="F534" s="14">
        <v>0.9</v>
      </c>
      <c r="G534" s="55">
        <f t="shared" si="32"/>
        <v>2005</v>
      </c>
      <c r="H534" s="55">
        <f t="shared" si="33"/>
        <v>10</v>
      </c>
      <c r="K534" s="13">
        <v>38656</v>
      </c>
      <c r="L534" s="14">
        <v>0.85827949147725491</v>
      </c>
      <c r="M534" s="53">
        <f t="shared" si="34"/>
        <v>2005</v>
      </c>
      <c r="N534" s="53">
        <f t="shared" si="35"/>
        <v>10</v>
      </c>
    </row>
    <row r="535" spans="5:14" x14ac:dyDescent="0.25">
      <c r="E535" s="13">
        <v>38686</v>
      </c>
      <c r="F535" s="14">
        <v>3.96</v>
      </c>
      <c r="G535" s="55">
        <f t="shared" si="32"/>
        <v>2005</v>
      </c>
      <c r="H535" s="55">
        <f t="shared" si="33"/>
        <v>11</v>
      </c>
      <c r="K535" s="13">
        <v>38686</v>
      </c>
      <c r="L535" s="14">
        <v>2.1339433956683664</v>
      </c>
      <c r="M535" s="53">
        <f t="shared" si="34"/>
        <v>2005</v>
      </c>
      <c r="N535" s="53">
        <f t="shared" si="35"/>
        <v>11</v>
      </c>
    </row>
    <row r="536" spans="5:14" x14ac:dyDescent="0.25">
      <c r="E536" s="13">
        <v>38717</v>
      </c>
      <c r="F536" s="14">
        <v>41.33</v>
      </c>
      <c r="G536" s="55">
        <f t="shared" si="32"/>
        <v>2005</v>
      </c>
      <c r="H536" s="55">
        <f t="shared" si="33"/>
        <v>12</v>
      </c>
      <c r="K536" s="13">
        <v>38717</v>
      </c>
      <c r="L536" s="14">
        <v>17.978965085439381</v>
      </c>
      <c r="M536" s="53">
        <f t="shared" si="34"/>
        <v>2005</v>
      </c>
      <c r="N536" s="53">
        <f t="shared" si="35"/>
        <v>12</v>
      </c>
    </row>
    <row r="537" spans="5:14" x14ac:dyDescent="0.25">
      <c r="E537" s="13">
        <v>38748</v>
      </c>
      <c r="F537" s="14">
        <v>24.94</v>
      </c>
      <c r="G537" s="55">
        <f t="shared" si="32"/>
        <v>2006</v>
      </c>
      <c r="H537" s="55">
        <f t="shared" si="33"/>
        <v>1</v>
      </c>
      <c r="K537" s="13">
        <v>38748</v>
      </c>
      <c r="L537" s="14">
        <v>10.695008891817674</v>
      </c>
      <c r="M537" s="53">
        <f t="shared" si="34"/>
        <v>2006</v>
      </c>
      <c r="N537" s="53">
        <f t="shared" si="35"/>
        <v>1</v>
      </c>
    </row>
    <row r="538" spans="5:14" x14ac:dyDescent="0.25">
      <c r="E538" s="13">
        <v>38776</v>
      </c>
      <c r="F538" s="14">
        <v>39.18</v>
      </c>
      <c r="G538" s="55">
        <f t="shared" si="32"/>
        <v>2006</v>
      </c>
      <c r="H538" s="55">
        <f t="shared" si="33"/>
        <v>2</v>
      </c>
      <c r="K538" s="13">
        <v>38776</v>
      </c>
      <c r="L538" s="14">
        <v>16.770599329545512</v>
      </c>
      <c r="M538" s="53">
        <f t="shared" si="34"/>
        <v>2006</v>
      </c>
      <c r="N538" s="53">
        <f t="shared" si="35"/>
        <v>2</v>
      </c>
    </row>
    <row r="539" spans="5:14" x14ac:dyDescent="0.25">
      <c r="E539" s="13">
        <v>38807</v>
      </c>
      <c r="F539" s="14">
        <v>46.93</v>
      </c>
      <c r="G539" s="55">
        <f t="shared" si="32"/>
        <v>2006</v>
      </c>
      <c r="H539" s="55">
        <f t="shared" si="33"/>
        <v>3</v>
      </c>
      <c r="K539" s="13">
        <v>38807</v>
      </c>
      <c r="L539" s="14">
        <v>20.540032236490781</v>
      </c>
      <c r="M539" s="53">
        <f t="shared" si="34"/>
        <v>2006</v>
      </c>
      <c r="N539" s="53">
        <f t="shared" si="35"/>
        <v>3</v>
      </c>
    </row>
    <row r="540" spans="5:14" x14ac:dyDescent="0.25">
      <c r="E540" s="13">
        <v>38837</v>
      </c>
      <c r="F540" s="14">
        <v>24.82</v>
      </c>
      <c r="G540" s="55">
        <f t="shared" si="32"/>
        <v>2006</v>
      </c>
      <c r="H540" s="55">
        <f t="shared" si="33"/>
        <v>4</v>
      </c>
      <c r="K540" s="13">
        <v>38837</v>
      </c>
      <c r="L540" s="14">
        <v>12.317830032092916</v>
      </c>
      <c r="M540" s="53">
        <f t="shared" si="34"/>
        <v>2006</v>
      </c>
      <c r="N540" s="53">
        <f t="shared" si="35"/>
        <v>4</v>
      </c>
    </row>
    <row r="541" spans="5:14" x14ac:dyDescent="0.25">
      <c r="E541" s="13">
        <v>38868</v>
      </c>
      <c r="F541" s="14">
        <v>12.08</v>
      </c>
      <c r="G541" s="55">
        <f t="shared" si="32"/>
        <v>2006</v>
      </c>
      <c r="H541" s="55">
        <f t="shared" si="33"/>
        <v>5</v>
      </c>
      <c r="K541" s="13">
        <v>38868</v>
      </c>
      <c r="L541" s="14">
        <v>8.0056792845610687</v>
      </c>
      <c r="M541" s="53">
        <f t="shared" si="34"/>
        <v>2006</v>
      </c>
      <c r="N541" s="53">
        <f t="shared" si="35"/>
        <v>5</v>
      </c>
    </row>
    <row r="542" spans="5:14" x14ac:dyDescent="0.25">
      <c r="E542" s="13">
        <v>38898</v>
      </c>
      <c r="F542" s="14">
        <v>0</v>
      </c>
      <c r="G542" s="55">
        <f t="shared" si="32"/>
        <v>2006</v>
      </c>
      <c r="H542" s="55">
        <f t="shared" si="33"/>
        <v>6</v>
      </c>
      <c r="K542" s="13">
        <v>38898</v>
      </c>
      <c r="L542" s="14">
        <v>5.8232192428682739</v>
      </c>
      <c r="M542" s="53">
        <f t="shared" si="34"/>
        <v>2006</v>
      </c>
      <c r="N542" s="53">
        <f t="shared" si="35"/>
        <v>6</v>
      </c>
    </row>
    <row r="543" spans="5:14" x14ac:dyDescent="0.25">
      <c r="E543" s="13">
        <v>38929</v>
      </c>
      <c r="F543" s="14">
        <v>0</v>
      </c>
      <c r="G543" s="55">
        <f t="shared" si="32"/>
        <v>2006</v>
      </c>
      <c r="H543" s="55">
        <f t="shared" si="33"/>
        <v>7</v>
      </c>
      <c r="K543" s="13">
        <v>38929</v>
      </c>
      <c r="L543" s="14">
        <v>7.7089695988695919</v>
      </c>
      <c r="M543" s="53">
        <f t="shared" si="34"/>
        <v>2006</v>
      </c>
      <c r="N543" s="53">
        <f t="shared" si="35"/>
        <v>7</v>
      </c>
    </row>
    <row r="544" spans="5:14" x14ac:dyDescent="0.25">
      <c r="E544" s="13">
        <v>38960</v>
      </c>
      <c r="F544" s="14">
        <v>1.59</v>
      </c>
      <c r="G544" s="55">
        <f t="shared" si="32"/>
        <v>2006</v>
      </c>
      <c r="H544" s="55">
        <f t="shared" si="33"/>
        <v>8</v>
      </c>
      <c r="K544" s="13">
        <v>38960</v>
      </c>
      <c r="L544" s="14">
        <v>7.5596396736745231</v>
      </c>
      <c r="M544" s="53">
        <f t="shared" si="34"/>
        <v>2006</v>
      </c>
      <c r="N544" s="53">
        <f t="shared" si="35"/>
        <v>8</v>
      </c>
    </row>
    <row r="545" spans="5:14" x14ac:dyDescent="0.25">
      <c r="E545" s="13">
        <v>38990</v>
      </c>
      <c r="F545" s="14">
        <v>0.18</v>
      </c>
      <c r="G545" s="55">
        <f t="shared" si="32"/>
        <v>2006</v>
      </c>
      <c r="H545" s="55">
        <f t="shared" si="33"/>
        <v>9</v>
      </c>
      <c r="K545" s="13">
        <v>38990</v>
      </c>
      <c r="L545" s="14">
        <v>1.4144794432813905</v>
      </c>
      <c r="M545" s="53">
        <f t="shared" si="34"/>
        <v>2006</v>
      </c>
      <c r="N545" s="53">
        <f t="shared" si="35"/>
        <v>9</v>
      </c>
    </row>
    <row r="546" spans="5:14" x14ac:dyDescent="0.25">
      <c r="E546" s="13">
        <v>39021</v>
      </c>
      <c r="F546" s="14">
        <v>5.05</v>
      </c>
      <c r="G546" s="55">
        <f t="shared" si="32"/>
        <v>2006</v>
      </c>
      <c r="H546" s="55">
        <f t="shared" si="33"/>
        <v>10</v>
      </c>
      <c r="K546" s="13">
        <v>39021</v>
      </c>
      <c r="L546" s="14">
        <v>2.5883552182918121</v>
      </c>
      <c r="M546" s="53">
        <f t="shared" si="34"/>
        <v>2006</v>
      </c>
      <c r="N546" s="53">
        <f t="shared" si="35"/>
        <v>10</v>
      </c>
    </row>
    <row r="547" spans="5:14" x14ac:dyDescent="0.25">
      <c r="E547" s="13">
        <v>39051</v>
      </c>
      <c r="F547" s="14">
        <v>5.97</v>
      </c>
      <c r="G547" s="55">
        <f t="shared" si="32"/>
        <v>2006</v>
      </c>
      <c r="H547" s="55">
        <f t="shared" si="33"/>
        <v>11</v>
      </c>
      <c r="K547" s="13">
        <v>39051</v>
      </c>
      <c r="L547" s="14">
        <v>3.0107484445033856</v>
      </c>
      <c r="M547" s="53">
        <f t="shared" si="34"/>
        <v>2006</v>
      </c>
      <c r="N547" s="53">
        <f t="shared" si="35"/>
        <v>11</v>
      </c>
    </row>
    <row r="548" spans="5:14" x14ac:dyDescent="0.25">
      <c r="E548" s="13">
        <v>39082</v>
      </c>
      <c r="F548" s="14">
        <v>3.31</v>
      </c>
      <c r="G548" s="55">
        <f t="shared" si="32"/>
        <v>2006</v>
      </c>
      <c r="H548" s="55">
        <f t="shared" si="33"/>
        <v>12</v>
      </c>
      <c r="K548" s="13">
        <v>39082</v>
      </c>
      <c r="L548" s="14">
        <v>1.8493647033510607</v>
      </c>
      <c r="M548" s="53">
        <f t="shared" si="34"/>
        <v>2006</v>
      </c>
      <c r="N548" s="53">
        <f t="shared" si="35"/>
        <v>12</v>
      </c>
    </row>
    <row r="549" spans="5:14" x14ac:dyDescent="0.25">
      <c r="E549" s="13">
        <v>39113</v>
      </c>
      <c r="F549" s="14">
        <v>6.95</v>
      </c>
      <c r="G549" s="55">
        <f t="shared" si="32"/>
        <v>2007</v>
      </c>
      <c r="H549" s="55">
        <f t="shared" si="33"/>
        <v>1</v>
      </c>
      <c r="K549" s="13">
        <v>39113</v>
      </c>
      <c r="L549" s="14">
        <v>3.5450928869964686</v>
      </c>
      <c r="M549" s="53">
        <f t="shared" si="34"/>
        <v>2007</v>
      </c>
      <c r="N549" s="53">
        <f t="shared" si="35"/>
        <v>1</v>
      </c>
    </row>
    <row r="550" spans="5:14" x14ac:dyDescent="0.25">
      <c r="E550" s="13">
        <v>39141</v>
      </c>
      <c r="F550" s="14">
        <v>17.72</v>
      </c>
      <c r="G550" s="55">
        <f t="shared" si="32"/>
        <v>2007</v>
      </c>
      <c r="H550" s="55">
        <f t="shared" si="33"/>
        <v>2</v>
      </c>
      <c r="K550" s="13">
        <v>39141</v>
      </c>
      <c r="L550" s="14">
        <v>7.5584291784229078</v>
      </c>
      <c r="M550" s="53">
        <f t="shared" si="34"/>
        <v>2007</v>
      </c>
      <c r="N550" s="53">
        <f t="shared" si="35"/>
        <v>2</v>
      </c>
    </row>
    <row r="551" spans="5:14" x14ac:dyDescent="0.25">
      <c r="E551" s="13">
        <v>39172</v>
      </c>
      <c r="F551" s="14">
        <v>16.47</v>
      </c>
      <c r="G551" s="55">
        <f t="shared" si="32"/>
        <v>2007</v>
      </c>
      <c r="H551" s="55">
        <f t="shared" si="33"/>
        <v>3</v>
      </c>
      <c r="K551" s="13">
        <v>39172</v>
      </c>
      <c r="L551" s="14">
        <v>7.7246792871024788</v>
      </c>
      <c r="M551" s="53">
        <f t="shared" si="34"/>
        <v>2007</v>
      </c>
      <c r="N551" s="53">
        <f t="shared" si="35"/>
        <v>3</v>
      </c>
    </row>
    <row r="552" spans="5:14" x14ac:dyDescent="0.25">
      <c r="E552" s="13">
        <v>39202</v>
      </c>
      <c r="F552" s="14">
        <v>16.72</v>
      </c>
      <c r="G552" s="55">
        <f t="shared" si="32"/>
        <v>2007</v>
      </c>
      <c r="H552" s="55">
        <f t="shared" si="33"/>
        <v>4</v>
      </c>
      <c r="K552" s="13">
        <v>39202</v>
      </c>
      <c r="L552" s="14">
        <v>8.5063246512816306</v>
      </c>
      <c r="M552" s="53">
        <f t="shared" si="34"/>
        <v>2007</v>
      </c>
      <c r="N552" s="53">
        <f t="shared" si="35"/>
        <v>4</v>
      </c>
    </row>
    <row r="553" spans="5:14" x14ac:dyDescent="0.25">
      <c r="E553" s="13">
        <v>39233</v>
      </c>
      <c r="F553" s="14">
        <v>5.55</v>
      </c>
      <c r="G553" s="55">
        <f t="shared" si="32"/>
        <v>2007</v>
      </c>
      <c r="H553" s="55">
        <f t="shared" si="33"/>
        <v>5</v>
      </c>
      <c r="K553" s="13">
        <v>39233</v>
      </c>
      <c r="L553" s="14">
        <v>5.4178959707603624</v>
      </c>
      <c r="M553" s="53">
        <f t="shared" si="34"/>
        <v>2007</v>
      </c>
      <c r="N553" s="53">
        <f t="shared" si="35"/>
        <v>5</v>
      </c>
    </row>
    <row r="554" spans="5:14" x14ac:dyDescent="0.25">
      <c r="E554" s="13">
        <v>39263</v>
      </c>
      <c r="F554" s="14">
        <v>3.52</v>
      </c>
      <c r="G554" s="55">
        <f t="shared" si="32"/>
        <v>2007</v>
      </c>
      <c r="H554" s="55">
        <f t="shared" si="33"/>
        <v>6</v>
      </c>
      <c r="K554" s="13">
        <v>39263</v>
      </c>
      <c r="L554" s="14">
        <v>7.3658164550325598</v>
      </c>
      <c r="M554" s="53">
        <f t="shared" si="34"/>
        <v>2007</v>
      </c>
      <c r="N554" s="53">
        <f t="shared" si="35"/>
        <v>6</v>
      </c>
    </row>
    <row r="555" spans="5:14" x14ac:dyDescent="0.25">
      <c r="E555" s="13">
        <v>39294</v>
      </c>
      <c r="F555" s="14">
        <v>2.68</v>
      </c>
      <c r="G555" s="55">
        <f t="shared" si="32"/>
        <v>2007</v>
      </c>
      <c r="H555" s="55">
        <f t="shared" si="33"/>
        <v>7</v>
      </c>
      <c r="K555" s="13">
        <v>39294</v>
      </c>
      <c r="L555" s="14">
        <v>8.6528946107147782</v>
      </c>
      <c r="M555" s="53">
        <f t="shared" si="34"/>
        <v>2007</v>
      </c>
      <c r="N555" s="53">
        <f t="shared" si="35"/>
        <v>7</v>
      </c>
    </row>
    <row r="556" spans="5:14" x14ac:dyDescent="0.25">
      <c r="E556" s="13">
        <v>39325</v>
      </c>
      <c r="F556" s="14">
        <v>1.27</v>
      </c>
      <c r="G556" s="55">
        <f t="shared" si="32"/>
        <v>2007</v>
      </c>
      <c r="H556" s="55">
        <f t="shared" si="33"/>
        <v>8</v>
      </c>
      <c r="K556" s="13">
        <v>39325</v>
      </c>
      <c r="L556" s="14">
        <v>7.4504955293193778</v>
      </c>
      <c r="M556" s="53">
        <f t="shared" si="34"/>
        <v>2007</v>
      </c>
      <c r="N556" s="53">
        <f t="shared" si="35"/>
        <v>8</v>
      </c>
    </row>
    <row r="557" spans="5:14" x14ac:dyDescent="0.25">
      <c r="E557" s="13">
        <v>39355</v>
      </c>
      <c r="F557" s="14">
        <v>0.95</v>
      </c>
      <c r="G557" s="55">
        <f t="shared" si="32"/>
        <v>2007</v>
      </c>
      <c r="H557" s="55">
        <f t="shared" si="33"/>
        <v>9</v>
      </c>
      <c r="K557" s="13">
        <v>39355</v>
      </c>
      <c r="L557" s="14">
        <v>1.8342139598452094</v>
      </c>
      <c r="M557" s="53">
        <f t="shared" si="34"/>
        <v>2007</v>
      </c>
      <c r="N557" s="53">
        <f t="shared" si="35"/>
        <v>9</v>
      </c>
    </row>
    <row r="558" spans="5:14" x14ac:dyDescent="0.25">
      <c r="E558" s="13">
        <v>39386</v>
      </c>
      <c r="F558" s="14">
        <v>2.02</v>
      </c>
      <c r="G558" s="55">
        <f t="shared" si="32"/>
        <v>2007</v>
      </c>
      <c r="H558" s="55">
        <f t="shared" si="33"/>
        <v>10</v>
      </c>
      <c r="K558" s="13">
        <v>39386</v>
      </c>
      <c r="L558" s="14">
        <v>1.3222951910756915</v>
      </c>
      <c r="M558" s="53">
        <f t="shared" si="34"/>
        <v>2007</v>
      </c>
      <c r="N558" s="53">
        <f t="shared" si="35"/>
        <v>10</v>
      </c>
    </row>
    <row r="559" spans="5:14" x14ac:dyDescent="0.25">
      <c r="E559" s="13">
        <v>39416</v>
      </c>
      <c r="F559" s="14">
        <v>8.98</v>
      </c>
      <c r="G559" s="55">
        <f t="shared" si="32"/>
        <v>2007</v>
      </c>
      <c r="H559" s="55">
        <f t="shared" si="33"/>
        <v>11</v>
      </c>
      <c r="K559" s="13">
        <v>39416</v>
      </c>
      <c r="L559" s="14">
        <v>4.2161583955071462</v>
      </c>
      <c r="M559" s="53">
        <f t="shared" si="34"/>
        <v>2007</v>
      </c>
      <c r="N559" s="53">
        <f t="shared" si="35"/>
        <v>11</v>
      </c>
    </row>
    <row r="560" spans="5:14" x14ac:dyDescent="0.25">
      <c r="E560" s="13">
        <v>39447</v>
      </c>
      <c r="F560" s="14">
        <v>7.91</v>
      </c>
      <c r="G560" s="55">
        <f t="shared" si="32"/>
        <v>2007</v>
      </c>
      <c r="H560" s="55">
        <f t="shared" si="33"/>
        <v>12</v>
      </c>
      <c r="K560" s="13">
        <v>39447</v>
      </c>
      <c r="L560" s="14">
        <v>3.9845901537222965</v>
      </c>
      <c r="M560" s="53">
        <f t="shared" si="34"/>
        <v>2007</v>
      </c>
      <c r="N560" s="53">
        <f t="shared" si="35"/>
        <v>12</v>
      </c>
    </row>
    <row r="561" spans="5:14" x14ac:dyDescent="0.25">
      <c r="E561" s="13">
        <v>39478</v>
      </c>
      <c r="F561" s="14">
        <v>5.73</v>
      </c>
      <c r="G561" s="55">
        <f t="shared" si="32"/>
        <v>2008</v>
      </c>
      <c r="H561" s="55">
        <f t="shared" si="33"/>
        <v>1</v>
      </c>
      <c r="K561" s="13">
        <v>39478</v>
      </c>
      <c r="L561" s="14">
        <v>2.9471924091682813</v>
      </c>
      <c r="M561" s="53">
        <f t="shared" si="34"/>
        <v>2008</v>
      </c>
      <c r="N561" s="53">
        <f t="shared" si="35"/>
        <v>1</v>
      </c>
    </row>
    <row r="562" spans="5:14" x14ac:dyDescent="0.25">
      <c r="E562" s="13">
        <v>39507</v>
      </c>
      <c r="F562" s="14">
        <v>7.98</v>
      </c>
      <c r="G562" s="55">
        <f t="shared" si="32"/>
        <v>2008</v>
      </c>
      <c r="H562" s="55">
        <f t="shared" si="33"/>
        <v>2</v>
      </c>
      <c r="K562" s="13">
        <v>39507</v>
      </c>
      <c r="L562" s="14">
        <v>3.7007087121844626</v>
      </c>
      <c r="M562" s="53">
        <f t="shared" si="34"/>
        <v>2008</v>
      </c>
      <c r="N562" s="53">
        <f t="shared" si="35"/>
        <v>2</v>
      </c>
    </row>
    <row r="563" spans="5:14" x14ac:dyDescent="0.25">
      <c r="E563" s="13">
        <v>39538</v>
      </c>
      <c r="F563" s="14">
        <v>16.3</v>
      </c>
      <c r="G563" s="55">
        <f t="shared" si="32"/>
        <v>2008</v>
      </c>
      <c r="H563" s="55">
        <f t="shared" si="33"/>
        <v>3</v>
      </c>
      <c r="K563" s="13">
        <v>39538</v>
      </c>
      <c r="L563" s="14">
        <v>7.1712764288097235</v>
      </c>
      <c r="M563" s="53">
        <f t="shared" si="34"/>
        <v>2008</v>
      </c>
      <c r="N563" s="53">
        <f t="shared" si="35"/>
        <v>3</v>
      </c>
    </row>
    <row r="564" spans="5:14" x14ac:dyDescent="0.25">
      <c r="E564" s="13">
        <v>39568</v>
      </c>
      <c r="F564" s="14">
        <v>10.92</v>
      </c>
      <c r="G564" s="55">
        <f t="shared" si="32"/>
        <v>2008</v>
      </c>
      <c r="H564" s="55">
        <f t="shared" si="33"/>
        <v>4</v>
      </c>
      <c r="K564" s="13">
        <v>39568</v>
      </c>
      <c r="L564" s="14">
        <v>6.5002552894162076</v>
      </c>
      <c r="M564" s="53">
        <f t="shared" si="34"/>
        <v>2008</v>
      </c>
      <c r="N564" s="53">
        <f t="shared" si="35"/>
        <v>4</v>
      </c>
    </row>
    <row r="565" spans="5:14" x14ac:dyDescent="0.25">
      <c r="E565" s="13">
        <v>39599</v>
      </c>
      <c r="F565" s="14">
        <v>4.3899999999999997</v>
      </c>
      <c r="G565" s="55">
        <f t="shared" si="32"/>
        <v>2008</v>
      </c>
      <c r="H565" s="55">
        <f t="shared" si="33"/>
        <v>5</v>
      </c>
      <c r="K565" s="13">
        <v>39599</v>
      </c>
      <c r="L565" s="14">
        <v>4.7234429706934815</v>
      </c>
      <c r="M565" s="53">
        <f t="shared" si="34"/>
        <v>2008</v>
      </c>
      <c r="N565" s="53">
        <f t="shared" si="35"/>
        <v>5</v>
      </c>
    </row>
    <row r="566" spans="5:14" x14ac:dyDescent="0.25">
      <c r="E566" s="13">
        <v>39629</v>
      </c>
      <c r="F566" s="14">
        <v>2.42</v>
      </c>
      <c r="G566" s="55">
        <f t="shared" si="32"/>
        <v>2008</v>
      </c>
      <c r="H566" s="55">
        <f t="shared" si="33"/>
        <v>6</v>
      </c>
      <c r="K566" s="13">
        <v>39629</v>
      </c>
      <c r="L566" s="14">
        <v>6.7796555880157587</v>
      </c>
      <c r="M566" s="53">
        <f t="shared" si="34"/>
        <v>2008</v>
      </c>
      <c r="N566" s="53">
        <f t="shared" si="35"/>
        <v>6</v>
      </c>
    </row>
    <row r="567" spans="5:14" x14ac:dyDescent="0.25">
      <c r="E567" s="13">
        <v>39660</v>
      </c>
      <c r="F567" s="14">
        <v>1.46</v>
      </c>
      <c r="G567" s="55">
        <f t="shared" si="32"/>
        <v>2008</v>
      </c>
      <c r="H567" s="55">
        <f t="shared" si="33"/>
        <v>7</v>
      </c>
      <c r="K567" s="13">
        <v>39660</v>
      </c>
      <c r="L567" s="14">
        <v>8.5588441360576883</v>
      </c>
      <c r="M567" s="53">
        <f t="shared" si="34"/>
        <v>2008</v>
      </c>
      <c r="N567" s="53">
        <f t="shared" si="35"/>
        <v>7</v>
      </c>
    </row>
    <row r="568" spans="5:14" x14ac:dyDescent="0.25">
      <c r="E568" s="13">
        <v>39691</v>
      </c>
      <c r="F568" s="14">
        <v>1.89</v>
      </c>
      <c r="G568" s="55">
        <f t="shared" si="32"/>
        <v>2008</v>
      </c>
      <c r="H568" s="55">
        <f t="shared" si="33"/>
        <v>8</v>
      </c>
      <c r="K568" s="13">
        <v>39691</v>
      </c>
      <c r="L568" s="14">
        <v>7.1364991780453559</v>
      </c>
      <c r="M568" s="53">
        <f t="shared" si="34"/>
        <v>2008</v>
      </c>
      <c r="N568" s="53">
        <f t="shared" si="35"/>
        <v>8</v>
      </c>
    </row>
    <row r="569" spans="5:14" x14ac:dyDescent="0.25">
      <c r="E569" s="13">
        <v>39721</v>
      </c>
      <c r="F569" s="14">
        <v>1.29</v>
      </c>
      <c r="G569" s="55">
        <f t="shared" si="32"/>
        <v>2008</v>
      </c>
      <c r="H569" s="55">
        <f t="shared" si="33"/>
        <v>9</v>
      </c>
      <c r="K569" s="13">
        <v>39721</v>
      </c>
      <c r="L569" s="14">
        <v>2.0133580920108765</v>
      </c>
      <c r="M569" s="53">
        <f t="shared" si="34"/>
        <v>2008</v>
      </c>
      <c r="N569" s="53">
        <f t="shared" si="35"/>
        <v>9</v>
      </c>
    </row>
    <row r="570" spans="5:14" x14ac:dyDescent="0.25">
      <c r="E570" s="13">
        <v>39752</v>
      </c>
      <c r="F570" s="14">
        <v>2.42</v>
      </c>
      <c r="G570" s="55">
        <f t="shared" si="32"/>
        <v>2008</v>
      </c>
      <c r="H570" s="55">
        <f t="shared" si="33"/>
        <v>10</v>
      </c>
      <c r="K570" s="13">
        <v>39752</v>
      </c>
      <c r="L570" s="14">
        <v>1.506129149161592</v>
      </c>
      <c r="M570" s="53">
        <f t="shared" si="34"/>
        <v>2008</v>
      </c>
      <c r="N570" s="53">
        <f t="shared" si="35"/>
        <v>10</v>
      </c>
    </row>
    <row r="571" spans="5:14" x14ac:dyDescent="0.25">
      <c r="E571" s="13">
        <v>39782</v>
      </c>
      <c r="F571" s="14">
        <v>5.82</v>
      </c>
      <c r="G571" s="55">
        <f t="shared" si="32"/>
        <v>2008</v>
      </c>
      <c r="H571" s="55">
        <f t="shared" si="33"/>
        <v>11</v>
      </c>
      <c r="K571" s="13">
        <v>39782</v>
      </c>
      <c r="L571" s="14">
        <v>3.0335520365833597</v>
      </c>
      <c r="M571" s="53">
        <f t="shared" si="34"/>
        <v>2008</v>
      </c>
      <c r="N571" s="53">
        <f t="shared" si="35"/>
        <v>11</v>
      </c>
    </row>
    <row r="572" spans="5:14" x14ac:dyDescent="0.25">
      <c r="E572" s="13">
        <v>39813</v>
      </c>
      <c r="F572" s="14">
        <v>12.22</v>
      </c>
      <c r="G572" s="55">
        <f t="shared" si="32"/>
        <v>2008</v>
      </c>
      <c r="H572" s="55">
        <f t="shared" si="33"/>
        <v>12</v>
      </c>
      <c r="K572" s="13">
        <v>39813</v>
      </c>
      <c r="L572" s="14">
        <v>5.4762007939104498</v>
      </c>
      <c r="M572" s="53">
        <f t="shared" si="34"/>
        <v>2008</v>
      </c>
      <c r="N572" s="53">
        <f t="shared" si="35"/>
        <v>12</v>
      </c>
    </row>
    <row r="573" spans="5:14" x14ac:dyDescent="0.25">
      <c r="E573" s="13">
        <v>39844</v>
      </c>
      <c r="F573" s="14">
        <v>28.31</v>
      </c>
      <c r="G573" s="55">
        <f t="shared" si="32"/>
        <v>2009</v>
      </c>
      <c r="H573" s="55">
        <f t="shared" si="33"/>
        <v>1</v>
      </c>
      <c r="K573" s="13">
        <v>39844</v>
      </c>
      <c r="L573" s="14">
        <v>12.433325592319026</v>
      </c>
      <c r="M573" s="53">
        <f t="shared" si="34"/>
        <v>2009</v>
      </c>
      <c r="N573" s="53">
        <f t="shared" si="35"/>
        <v>1</v>
      </c>
    </row>
    <row r="574" spans="5:14" x14ac:dyDescent="0.25">
      <c r="E574" s="13">
        <v>39872</v>
      </c>
      <c r="F574" s="14">
        <v>21.02</v>
      </c>
      <c r="G574" s="55">
        <f t="shared" si="32"/>
        <v>2009</v>
      </c>
      <c r="H574" s="55">
        <f t="shared" si="33"/>
        <v>2</v>
      </c>
      <c r="K574" s="13">
        <v>39872</v>
      </c>
      <c r="L574" s="14">
        <v>9.5081704989744154</v>
      </c>
      <c r="M574" s="53">
        <f t="shared" si="34"/>
        <v>2009</v>
      </c>
      <c r="N574" s="53">
        <f t="shared" si="35"/>
        <v>2</v>
      </c>
    </row>
    <row r="575" spans="5:14" x14ac:dyDescent="0.25">
      <c r="E575" s="13">
        <v>39903</v>
      </c>
      <c r="F575" s="14">
        <v>30.73</v>
      </c>
      <c r="G575" s="55">
        <f t="shared" si="32"/>
        <v>2009</v>
      </c>
      <c r="H575" s="55">
        <f t="shared" si="33"/>
        <v>3</v>
      </c>
      <c r="K575" s="13">
        <v>39903</v>
      </c>
      <c r="L575" s="14">
        <v>14.027219445336186</v>
      </c>
      <c r="M575" s="53">
        <f t="shared" si="34"/>
        <v>2009</v>
      </c>
      <c r="N575" s="53">
        <f t="shared" si="35"/>
        <v>3</v>
      </c>
    </row>
    <row r="576" spans="5:14" x14ac:dyDescent="0.25">
      <c r="E576" s="13">
        <v>39933</v>
      </c>
      <c r="F576" s="14">
        <v>19.850000000000001</v>
      </c>
      <c r="G576" s="55">
        <f t="shared" si="32"/>
        <v>2009</v>
      </c>
      <c r="H576" s="55">
        <f t="shared" si="33"/>
        <v>4</v>
      </c>
      <c r="K576" s="13">
        <v>39933</v>
      </c>
      <c r="L576" s="14">
        <v>10.232172808623728</v>
      </c>
      <c r="M576" s="53">
        <f t="shared" si="34"/>
        <v>2009</v>
      </c>
      <c r="N576" s="53">
        <f t="shared" si="35"/>
        <v>4</v>
      </c>
    </row>
    <row r="577" spans="5:14" x14ac:dyDescent="0.25">
      <c r="E577" s="13">
        <v>39964</v>
      </c>
      <c r="F577" s="14">
        <v>9.24</v>
      </c>
      <c r="G577" s="55">
        <f t="shared" si="32"/>
        <v>2009</v>
      </c>
      <c r="H577" s="55">
        <f t="shared" si="33"/>
        <v>5</v>
      </c>
      <c r="K577" s="13">
        <v>39964</v>
      </c>
      <c r="L577" s="14">
        <v>7.2077588171175853</v>
      </c>
      <c r="M577" s="53">
        <f t="shared" si="34"/>
        <v>2009</v>
      </c>
      <c r="N577" s="53">
        <f t="shared" si="35"/>
        <v>5</v>
      </c>
    </row>
    <row r="578" spans="5:14" x14ac:dyDescent="0.25">
      <c r="E578" s="13">
        <v>39994</v>
      </c>
      <c r="F578" s="14">
        <v>2.33</v>
      </c>
      <c r="G578" s="55">
        <f t="shared" si="32"/>
        <v>2009</v>
      </c>
      <c r="H578" s="55">
        <f t="shared" si="33"/>
        <v>6</v>
      </c>
      <c r="K578" s="13">
        <v>39994</v>
      </c>
      <c r="L578" s="14">
        <v>7.0979219119685375</v>
      </c>
      <c r="M578" s="53">
        <f t="shared" si="34"/>
        <v>2009</v>
      </c>
      <c r="N578" s="53">
        <f t="shared" si="35"/>
        <v>6</v>
      </c>
    </row>
    <row r="579" spans="5:14" x14ac:dyDescent="0.25">
      <c r="E579" s="13">
        <v>40025</v>
      </c>
      <c r="F579" s="14">
        <v>2.84</v>
      </c>
      <c r="G579" s="55">
        <f t="shared" si="32"/>
        <v>2009</v>
      </c>
      <c r="H579" s="55">
        <f t="shared" si="33"/>
        <v>7</v>
      </c>
      <c r="K579" s="13">
        <v>40025</v>
      </c>
      <c r="L579" s="14">
        <v>8.6973279297827304</v>
      </c>
      <c r="M579" s="53">
        <f t="shared" si="34"/>
        <v>2009</v>
      </c>
      <c r="N579" s="53">
        <f t="shared" si="35"/>
        <v>7</v>
      </c>
    </row>
    <row r="580" spans="5:14" x14ac:dyDescent="0.25">
      <c r="E580" s="13">
        <v>40056</v>
      </c>
      <c r="F580" s="14">
        <v>1.58</v>
      </c>
      <c r="G580" s="55">
        <f t="shared" si="32"/>
        <v>2009</v>
      </c>
      <c r="H580" s="55">
        <f t="shared" si="33"/>
        <v>8</v>
      </c>
      <c r="K580" s="13">
        <v>40056</v>
      </c>
      <c r="L580" s="14">
        <v>7.4686284141456527</v>
      </c>
      <c r="M580" s="53">
        <f t="shared" si="34"/>
        <v>2009</v>
      </c>
      <c r="N580" s="53">
        <f t="shared" si="35"/>
        <v>8</v>
      </c>
    </row>
    <row r="581" spans="5:14" x14ac:dyDescent="0.25">
      <c r="E581" s="13">
        <v>40086</v>
      </c>
      <c r="F581" s="14">
        <v>1.47</v>
      </c>
      <c r="G581" s="55">
        <f t="shared" si="32"/>
        <v>2009</v>
      </c>
      <c r="H581" s="55">
        <f t="shared" si="33"/>
        <v>9</v>
      </c>
      <c r="K581" s="13">
        <v>40086</v>
      </c>
      <c r="L581" s="14">
        <v>2.0678041604618387</v>
      </c>
      <c r="M581" s="53">
        <f t="shared" si="34"/>
        <v>2009</v>
      </c>
      <c r="N581" s="53">
        <f t="shared" si="35"/>
        <v>9</v>
      </c>
    </row>
    <row r="582" spans="5:14" x14ac:dyDescent="0.25">
      <c r="E582" s="13">
        <v>40117</v>
      </c>
      <c r="F582" s="14">
        <v>17.649999999999999</v>
      </c>
      <c r="G582" s="55">
        <f t="shared" si="32"/>
        <v>2009</v>
      </c>
      <c r="H582" s="55">
        <f t="shared" si="33"/>
        <v>10</v>
      </c>
      <c r="K582" s="13">
        <v>40117</v>
      </c>
      <c r="L582" s="14">
        <v>8.1890038906274665</v>
      </c>
      <c r="M582" s="53">
        <f t="shared" si="34"/>
        <v>2009</v>
      </c>
      <c r="N582" s="53">
        <f t="shared" si="35"/>
        <v>10</v>
      </c>
    </row>
    <row r="583" spans="5:14" x14ac:dyDescent="0.25">
      <c r="E583" s="13">
        <v>40147</v>
      </c>
      <c r="F583" s="14">
        <v>18.329999999999998</v>
      </c>
      <c r="G583" s="55">
        <f t="shared" ref="G583:G593" si="36">YEAR(E583)</f>
        <v>2009</v>
      </c>
      <c r="H583" s="55">
        <f t="shared" ref="H583:H593" si="37">MONTH(E583)</f>
        <v>11</v>
      </c>
      <c r="K583" s="13">
        <v>40147</v>
      </c>
      <c r="L583" s="14">
        <v>8.0650602960214606</v>
      </c>
      <c r="M583" s="53">
        <f t="shared" ref="M583:M593" si="38">YEAR(K583)</f>
        <v>2009</v>
      </c>
      <c r="N583" s="53">
        <f t="shared" ref="N583:N593" si="39">MONTH(K583)</f>
        <v>11</v>
      </c>
    </row>
    <row r="584" spans="5:14" x14ac:dyDescent="0.25">
      <c r="E584" s="13">
        <v>40178</v>
      </c>
      <c r="F584" s="14">
        <v>37.159999999999997</v>
      </c>
      <c r="G584" s="55">
        <f t="shared" si="36"/>
        <v>2009</v>
      </c>
      <c r="H584" s="55">
        <f t="shared" si="37"/>
        <v>12</v>
      </c>
      <c r="K584" s="13">
        <v>40178</v>
      </c>
      <c r="L584" s="14">
        <v>15.358066261575384</v>
      </c>
      <c r="M584" s="53">
        <f t="shared" si="38"/>
        <v>2009</v>
      </c>
      <c r="N584" s="53">
        <f t="shared" si="39"/>
        <v>12</v>
      </c>
    </row>
    <row r="585" spans="5:14" x14ac:dyDescent="0.25">
      <c r="E585" s="13">
        <v>40209</v>
      </c>
      <c r="F585" s="14">
        <v>30.27</v>
      </c>
      <c r="G585" s="55">
        <f t="shared" si="36"/>
        <v>2010</v>
      </c>
      <c r="H585" s="55">
        <f t="shared" si="37"/>
        <v>1</v>
      </c>
      <c r="K585" s="13">
        <v>40209</v>
      </c>
      <c r="L585" s="14">
        <v>13.064511160655464</v>
      </c>
      <c r="M585" s="53">
        <f t="shared" si="38"/>
        <v>2010</v>
      </c>
      <c r="N585" s="53">
        <f t="shared" si="39"/>
        <v>1</v>
      </c>
    </row>
    <row r="586" spans="5:14" x14ac:dyDescent="0.25">
      <c r="E586" s="13">
        <v>40237</v>
      </c>
      <c r="F586" s="14">
        <v>55.91</v>
      </c>
      <c r="G586" s="55">
        <f t="shared" si="36"/>
        <v>2010</v>
      </c>
      <c r="H586" s="55">
        <f t="shared" si="37"/>
        <v>2</v>
      </c>
      <c r="K586" s="13">
        <v>40237</v>
      </c>
      <c r="L586" s="14">
        <v>24.192225643218169</v>
      </c>
      <c r="M586" s="53">
        <f t="shared" si="38"/>
        <v>2010</v>
      </c>
      <c r="N586" s="53">
        <f t="shared" si="39"/>
        <v>2</v>
      </c>
    </row>
    <row r="587" spans="5:14" x14ac:dyDescent="0.25">
      <c r="E587" s="13">
        <v>40268</v>
      </c>
      <c r="F587" s="14">
        <v>34</v>
      </c>
      <c r="G587" s="55">
        <f t="shared" si="36"/>
        <v>2010</v>
      </c>
      <c r="H587" s="55">
        <f t="shared" si="37"/>
        <v>3</v>
      </c>
      <c r="K587" s="13">
        <v>40268</v>
      </c>
      <c r="L587" s="14">
        <v>14.481667406831903</v>
      </c>
      <c r="M587" s="53">
        <f t="shared" si="38"/>
        <v>2010</v>
      </c>
      <c r="N587" s="53">
        <f t="shared" si="39"/>
        <v>3</v>
      </c>
    </row>
    <row r="588" spans="5:14" x14ac:dyDescent="0.25">
      <c r="E588" s="13">
        <v>40298</v>
      </c>
      <c r="F588" s="14">
        <v>12.33</v>
      </c>
      <c r="G588" s="55">
        <f t="shared" si="36"/>
        <v>2010</v>
      </c>
      <c r="H588" s="55">
        <f t="shared" si="37"/>
        <v>4</v>
      </c>
      <c r="K588" s="13">
        <v>40298</v>
      </c>
      <c r="L588" s="14">
        <v>7.0679518194115207</v>
      </c>
      <c r="M588" s="53">
        <f t="shared" si="38"/>
        <v>2010</v>
      </c>
      <c r="N588" s="53">
        <f t="shared" si="39"/>
        <v>4</v>
      </c>
    </row>
    <row r="589" spans="5:14" x14ac:dyDescent="0.25">
      <c r="E589" s="13">
        <v>40329</v>
      </c>
      <c r="F589" s="14">
        <v>9.6300000000000008</v>
      </c>
      <c r="G589" s="55">
        <f t="shared" si="36"/>
        <v>2010</v>
      </c>
      <c r="H589" s="55">
        <f t="shared" si="37"/>
        <v>5</v>
      </c>
      <c r="K589" s="13">
        <v>40329</v>
      </c>
      <c r="L589" s="14">
        <v>6.8319578499802684</v>
      </c>
      <c r="M589" s="53">
        <f t="shared" si="38"/>
        <v>2010</v>
      </c>
      <c r="N589" s="53">
        <f t="shared" si="39"/>
        <v>5</v>
      </c>
    </row>
    <row r="590" spans="5:14" x14ac:dyDescent="0.25">
      <c r="E590" s="13">
        <v>40359</v>
      </c>
      <c r="F590" s="14">
        <v>3.8</v>
      </c>
      <c r="G590" s="55">
        <f t="shared" si="36"/>
        <v>2010</v>
      </c>
      <c r="H590" s="55">
        <f t="shared" si="37"/>
        <v>6</v>
      </c>
      <c r="K590" s="13">
        <v>40359</v>
      </c>
      <c r="L590" s="14">
        <v>7.4062568416638159</v>
      </c>
      <c r="M590" s="53">
        <f t="shared" si="38"/>
        <v>2010</v>
      </c>
      <c r="N590" s="53">
        <f t="shared" si="39"/>
        <v>6</v>
      </c>
    </row>
    <row r="591" spans="5:14" x14ac:dyDescent="0.25">
      <c r="E591" s="13">
        <v>40390</v>
      </c>
      <c r="F591" s="14">
        <v>2.46</v>
      </c>
      <c r="G591" s="55">
        <f t="shared" si="36"/>
        <v>2010</v>
      </c>
      <c r="H591" s="55">
        <f t="shared" si="37"/>
        <v>7</v>
      </c>
      <c r="K591" s="13">
        <v>40390</v>
      </c>
      <c r="L591" s="14">
        <v>8.2994698002079339</v>
      </c>
      <c r="M591" s="53">
        <f t="shared" si="38"/>
        <v>2010</v>
      </c>
      <c r="N591" s="53">
        <f t="shared" si="39"/>
        <v>7</v>
      </c>
    </row>
    <row r="592" spans="5:14" x14ac:dyDescent="0.25">
      <c r="E592" s="13">
        <v>40421</v>
      </c>
      <c r="F592" s="14">
        <v>2.96</v>
      </c>
      <c r="G592" s="55">
        <f t="shared" si="36"/>
        <v>2010</v>
      </c>
      <c r="H592" s="55">
        <f t="shared" si="37"/>
        <v>8</v>
      </c>
      <c r="K592" s="13">
        <v>40421</v>
      </c>
      <c r="L592" s="14">
        <v>7.9577252985943501</v>
      </c>
      <c r="M592" s="53">
        <f t="shared" si="38"/>
        <v>2010</v>
      </c>
      <c r="N592" s="53">
        <f t="shared" si="39"/>
        <v>8</v>
      </c>
    </row>
    <row r="593" spans="5:14" ht="15.75" thickBot="1" x14ac:dyDescent="0.3">
      <c r="E593" s="52">
        <v>40451</v>
      </c>
      <c r="F593" s="14">
        <v>1.93</v>
      </c>
      <c r="G593" s="55">
        <f t="shared" si="36"/>
        <v>2010</v>
      </c>
      <c r="H593" s="55">
        <f t="shared" si="37"/>
        <v>9</v>
      </c>
      <c r="K593" s="52">
        <v>40451</v>
      </c>
      <c r="L593" s="14">
        <v>2.1979027818986405</v>
      </c>
      <c r="M593" s="53">
        <f t="shared" si="38"/>
        <v>2010</v>
      </c>
      <c r="N593" s="53">
        <f t="shared" si="39"/>
        <v>9</v>
      </c>
    </row>
  </sheetData>
  <mergeCells count="12">
    <mergeCell ref="E4:F4"/>
    <mergeCell ref="K4:L4"/>
    <mergeCell ref="CG12:CM12"/>
    <mergeCell ref="CP12:CR12"/>
    <mergeCell ref="A23:B23"/>
    <mergeCell ref="S5:V5"/>
    <mergeCell ref="BV6:BV9"/>
    <mergeCell ref="CG6:CG9"/>
    <mergeCell ref="A11:B11"/>
    <mergeCell ref="AH12:BF12"/>
    <mergeCell ref="BH12:BO12"/>
    <mergeCell ref="BV12:CA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78"/>
  <sheetViews>
    <sheetView workbookViewId="0">
      <selection activeCell="G2" sqref="G2"/>
    </sheetView>
  </sheetViews>
  <sheetFormatPr defaultRowHeight="15" x14ac:dyDescent="0.25"/>
  <cols>
    <col min="2" max="2" width="10.140625" customWidth="1"/>
    <col min="3" max="3" width="12.140625" customWidth="1"/>
    <col min="4" max="4" width="12.28515625" customWidth="1"/>
    <col min="5" max="5" width="13.28515625" customWidth="1"/>
  </cols>
  <sheetData>
    <row r="2" spans="2:5" x14ac:dyDescent="0.25">
      <c r="D2" t="s">
        <v>42</v>
      </c>
      <c r="E2" t="s">
        <v>43</v>
      </c>
    </row>
    <row r="3" spans="2:5" x14ac:dyDescent="0.25">
      <c r="B3" t="s">
        <v>44</v>
      </c>
      <c r="C3">
        <v>8.5500000000000007</v>
      </c>
      <c r="D3" s="55">
        <v>770</v>
      </c>
      <c r="E3" s="63"/>
    </row>
    <row r="4" spans="2:5" x14ac:dyDescent="0.25">
      <c r="B4" t="s">
        <v>45</v>
      </c>
      <c r="C4">
        <v>1.21</v>
      </c>
      <c r="D4">
        <v>771</v>
      </c>
      <c r="E4" s="63"/>
    </row>
    <row r="5" spans="2:5" x14ac:dyDescent="0.25">
      <c r="B5" t="s">
        <v>46</v>
      </c>
      <c r="C5">
        <v>770</v>
      </c>
      <c r="D5" s="55">
        <v>772</v>
      </c>
      <c r="E5" s="63"/>
    </row>
    <row r="6" spans="2:5" x14ac:dyDescent="0.25">
      <c r="D6" s="55">
        <v>773</v>
      </c>
      <c r="E6" s="63"/>
    </row>
    <row r="7" spans="2:5" x14ac:dyDescent="0.25">
      <c r="D7" s="55">
        <v>774</v>
      </c>
      <c r="E7" s="63"/>
    </row>
    <row r="8" spans="2:5" x14ac:dyDescent="0.25">
      <c r="D8" s="55">
        <v>775</v>
      </c>
      <c r="E8" s="63"/>
    </row>
    <row r="9" spans="2:5" x14ac:dyDescent="0.25">
      <c r="D9" s="65">
        <v>776</v>
      </c>
      <c r="E9" s="66"/>
    </row>
    <row r="10" spans="2:5" x14ac:dyDescent="0.25">
      <c r="D10" s="55">
        <v>777</v>
      </c>
      <c r="E10" s="63"/>
    </row>
    <row r="11" spans="2:5" x14ac:dyDescent="0.25">
      <c r="D11" s="55">
        <v>778</v>
      </c>
      <c r="E11" s="63"/>
    </row>
    <row r="12" spans="2:5" x14ac:dyDescent="0.25">
      <c r="D12" s="55">
        <v>779</v>
      </c>
      <c r="E12" s="63"/>
    </row>
    <row r="13" spans="2:5" x14ac:dyDescent="0.25">
      <c r="D13" s="55">
        <v>780</v>
      </c>
      <c r="E13" s="63"/>
    </row>
    <row r="14" spans="2:5" x14ac:dyDescent="0.25">
      <c r="D14" s="55">
        <v>781</v>
      </c>
      <c r="E14" s="63"/>
    </row>
    <row r="15" spans="2:5" x14ac:dyDescent="0.25">
      <c r="D15" s="55">
        <v>782</v>
      </c>
      <c r="E15" s="63"/>
    </row>
    <row r="16" spans="2:5" x14ac:dyDescent="0.25">
      <c r="D16" s="55">
        <v>783</v>
      </c>
      <c r="E16" s="63"/>
    </row>
    <row r="17" spans="2:14" x14ac:dyDescent="0.25">
      <c r="D17" s="55">
        <v>784</v>
      </c>
      <c r="E17" s="63"/>
    </row>
    <row r="18" spans="2:14" x14ac:dyDescent="0.25">
      <c r="D18" s="55">
        <v>785</v>
      </c>
      <c r="E18" s="63"/>
    </row>
    <row r="19" spans="2:14" x14ac:dyDescent="0.25">
      <c r="D19" s="55">
        <v>786</v>
      </c>
      <c r="E19" s="63"/>
    </row>
    <row r="20" spans="2:14" x14ac:dyDescent="0.25">
      <c r="D20" s="55">
        <v>787</v>
      </c>
      <c r="E20" s="63"/>
    </row>
    <row r="21" spans="2:14" x14ac:dyDescent="0.25">
      <c r="D21" s="55">
        <v>788</v>
      </c>
      <c r="E21" s="63"/>
    </row>
    <row r="22" spans="2:14" x14ac:dyDescent="0.25">
      <c r="D22" s="55">
        <v>789</v>
      </c>
      <c r="E22" s="63"/>
    </row>
    <row r="23" spans="2:14" x14ac:dyDescent="0.25">
      <c r="D23" s="55">
        <v>790</v>
      </c>
      <c r="E23" s="63"/>
    </row>
    <row r="24" spans="2:14" x14ac:dyDescent="0.25">
      <c r="D24" s="55">
        <v>791</v>
      </c>
      <c r="E24" s="63"/>
    </row>
    <row r="25" spans="2:14" x14ac:dyDescent="0.25">
      <c r="D25" s="67">
        <v>792</v>
      </c>
      <c r="E25" s="68"/>
    </row>
    <row r="27" spans="2:14" x14ac:dyDescent="0.25">
      <c r="B27" s="55"/>
      <c r="C27" s="55"/>
      <c r="D27" s="55" t="s">
        <v>42</v>
      </c>
      <c r="E27" s="55" t="s">
        <v>43</v>
      </c>
      <c r="F27" s="55"/>
      <c r="G27" s="55"/>
      <c r="H27" s="55"/>
      <c r="I27" s="55"/>
      <c r="J27" s="55"/>
      <c r="K27" s="55"/>
      <c r="L27" s="55"/>
      <c r="M27" s="55"/>
      <c r="N27" s="55"/>
    </row>
    <row r="28" spans="2:14" x14ac:dyDescent="0.25">
      <c r="B28" s="55" t="s">
        <v>44</v>
      </c>
      <c r="C28" s="55">
        <v>5</v>
      </c>
      <c r="D28" s="55">
        <v>790</v>
      </c>
      <c r="E28" s="63"/>
      <c r="F28" s="55"/>
      <c r="G28" s="55"/>
      <c r="H28" s="55"/>
      <c r="I28" s="55"/>
      <c r="J28" s="55"/>
      <c r="K28" s="55"/>
      <c r="L28" s="55"/>
      <c r="M28" s="55"/>
      <c r="N28" s="55"/>
    </row>
    <row r="29" spans="2:14" x14ac:dyDescent="0.25">
      <c r="B29" s="55" t="s">
        <v>45</v>
      </c>
      <c r="C29" s="55">
        <v>0.84</v>
      </c>
      <c r="D29" s="55">
        <v>791</v>
      </c>
      <c r="E29" s="63"/>
      <c r="F29" s="55"/>
      <c r="G29" s="55"/>
      <c r="H29" s="55"/>
      <c r="I29" s="55"/>
      <c r="J29" s="55"/>
      <c r="K29" s="55"/>
      <c r="L29" s="55"/>
      <c r="M29" s="55"/>
      <c r="N29" s="55"/>
    </row>
    <row r="30" spans="2:14" x14ac:dyDescent="0.25">
      <c r="B30" s="55" t="s">
        <v>46</v>
      </c>
      <c r="C30" s="55">
        <v>790</v>
      </c>
      <c r="D30" s="55">
        <v>792</v>
      </c>
      <c r="E30" s="63"/>
      <c r="F30" s="55"/>
      <c r="G30" s="55"/>
      <c r="H30" s="55"/>
      <c r="I30" s="55"/>
      <c r="J30" s="55"/>
      <c r="K30" s="55"/>
      <c r="L30" s="55"/>
      <c r="M30" s="55"/>
      <c r="N30" s="55"/>
    </row>
    <row r="31" spans="2:14" x14ac:dyDescent="0.25">
      <c r="B31" s="55"/>
      <c r="C31" s="55"/>
      <c r="D31" s="55">
        <v>793</v>
      </c>
      <c r="E31" s="63"/>
      <c r="F31" s="55"/>
      <c r="G31" s="55"/>
      <c r="H31" s="55"/>
      <c r="I31" s="55"/>
      <c r="J31" s="55"/>
      <c r="K31" s="55"/>
      <c r="L31" s="55"/>
      <c r="M31" s="55"/>
      <c r="N31" s="55"/>
    </row>
    <row r="32" spans="2:14" x14ac:dyDescent="0.25">
      <c r="B32" s="55"/>
      <c r="C32" s="55"/>
      <c r="D32" s="55">
        <v>794</v>
      </c>
      <c r="E32" s="63"/>
      <c r="F32" s="55"/>
      <c r="G32" s="55"/>
      <c r="H32" s="55"/>
      <c r="I32" s="55"/>
      <c r="J32" s="55"/>
      <c r="K32" s="55"/>
      <c r="L32" s="55"/>
      <c r="M32" s="55"/>
      <c r="N32" s="55"/>
    </row>
    <row r="33" spans="2:14" x14ac:dyDescent="0.25">
      <c r="B33" s="55"/>
      <c r="C33" s="55"/>
      <c r="D33" s="55">
        <v>795</v>
      </c>
      <c r="E33" s="63"/>
      <c r="F33" s="55"/>
      <c r="G33" s="55"/>
      <c r="H33" s="55"/>
      <c r="I33" s="55"/>
      <c r="J33" s="55"/>
      <c r="K33" s="55"/>
      <c r="L33" s="55"/>
      <c r="M33" s="55"/>
      <c r="N33" s="55"/>
    </row>
    <row r="34" spans="2:14" x14ac:dyDescent="0.25">
      <c r="B34" s="55"/>
      <c r="C34" s="55"/>
      <c r="D34" s="55">
        <v>796</v>
      </c>
      <c r="E34" s="63"/>
      <c r="F34" s="55"/>
      <c r="G34" s="55"/>
      <c r="H34" s="55"/>
      <c r="I34" s="55"/>
      <c r="J34" s="55"/>
      <c r="K34" s="55"/>
      <c r="L34" s="55"/>
      <c r="M34" s="55"/>
      <c r="N34" s="55"/>
    </row>
    <row r="35" spans="2:14" x14ac:dyDescent="0.25">
      <c r="B35" s="55"/>
      <c r="C35" s="55"/>
      <c r="D35" s="55">
        <v>797</v>
      </c>
      <c r="E35" s="63"/>
      <c r="F35" s="55"/>
      <c r="G35" s="55"/>
      <c r="H35" s="55"/>
      <c r="I35" s="55"/>
      <c r="J35" s="55"/>
      <c r="K35" s="55"/>
      <c r="L35" s="55"/>
      <c r="M35" s="55"/>
      <c r="N35" s="55"/>
    </row>
    <row r="36" spans="2:14" x14ac:dyDescent="0.25">
      <c r="B36" s="55"/>
      <c r="C36" s="55"/>
      <c r="D36" s="55">
        <v>798</v>
      </c>
      <c r="E36" s="63"/>
      <c r="F36" s="55"/>
      <c r="G36" s="55"/>
      <c r="H36" s="55"/>
      <c r="I36" s="55"/>
      <c r="J36" s="55"/>
      <c r="K36" s="55"/>
      <c r="L36" s="55"/>
      <c r="M36" s="55"/>
      <c r="N36" s="55"/>
    </row>
    <row r="37" spans="2:14" x14ac:dyDescent="0.25">
      <c r="B37" s="55"/>
      <c r="C37" s="55"/>
      <c r="D37" s="55">
        <v>799</v>
      </c>
      <c r="E37" s="63"/>
      <c r="F37" s="55"/>
      <c r="G37" s="55"/>
      <c r="H37" s="55"/>
      <c r="I37" s="55"/>
      <c r="J37" s="55"/>
      <c r="K37" s="55"/>
      <c r="L37" s="55"/>
      <c r="M37" s="55"/>
      <c r="N37" s="55"/>
    </row>
    <row r="38" spans="2:14" x14ac:dyDescent="0.25">
      <c r="B38" s="55"/>
      <c r="C38" s="55"/>
      <c r="D38" s="67">
        <v>800</v>
      </c>
      <c r="E38" s="68"/>
      <c r="F38" s="55"/>
      <c r="G38" s="55"/>
      <c r="H38" s="55"/>
      <c r="I38" s="55"/>
      <c r="J38" s="55"/>
      <c r="K38" s="55"/>
      <c r="L38" s="55"/>
      <c r="M38" s="55"/>
      <c r="N38" s="55"/>
    </row>
    <row r="39" spans="2:14" x14ac:dyDescent="0.25">
      <c r="B39" s="55"/>
      <c r="C39" s="55"/>
      <c r="D39" s="55">
        <v>801</v>
      </c>
      <c r="E39" s="63"/>
      <c r="F39" s="55"/>
      <c r="G39" s="55"/>
      <c r="H39" s="55"/>
      <c r="I39" s="55"/>
      <c r="J39" s="55"/>
      <c r="K39" s="55"/>
      <c r="L39" s="55"/>
      <c r="M39" s="55"/>
      <c r="N39" s="55"/>
    </row>
    <row r="40" spans="2:14" x14ac:dyDescent="0.25">
      <c r="B40" s="55"/>
      <c r="C40" s="55"/>
      <c r="D40" s="55">
        <v>802</v>
      </c>
      <c r="E40" s="63"/>
      <c r="F40" s="55"/>
      <c r="G40" s="55"/>
      <c r="H40" s="55"/>
      <c r="I40" s="55"/>
      <c r="J40" s="55"/>
      <c r="K40" s="55"/>
      <c r="L40" s="55"/>
      <c r="M40" s="55"/>
      <c r="N40" s="55"/>
    </row>
    <row r="41" spans="2:14" x14ac:dyDescent="0.25">
      <c r="B41" s="55"/>
      <c r="C41" s="55"/>
      <c r="D41" s="55">
        <v>803</v>
      </c>
      <c r="E41" s="63"/>
      <c r="F41" s="55"/>
      <c r="G41" s="55"/>
      <c r="H41" s="55"/>
      <c r="I41" s="55"/>
      <c r="J41" s="55"/>
      <c r="K41" s="55"/>
      <c r="L41" s="55"/>
      <c r="M41" s="55"/>
      <c r="N41" s="55"/>
    </row>
    <row r="42" spans="2:14" x14ac:dyDescent="0.25">
      <c r="B42" s="55"/>
      <c r="C42" s="55"/>
      <c r="D42" s="55">
        <v>804</v>
      </c>
      <c r="E42" s="63"/>
      <c r="F42" s="55"/>
      <c r="G42" s="55"/>
      <c r="H42" s="55"/>
      <c r="I42" s="55"/>
      <c r="J42" s="55"/>
      <c r="K42" s="55"/>
      <c r="L42" s="55"/>
      <c r="M42" s="55"/>
      <c r="N42" s="55"/>
    </row>
    <row r="43" spans="2:14" x14ac:dyDescent="0.25">
      <c r="B43" s="55"/>
      <c r="C43" s="55"/>
      <c r="D43" s="55">
        <v>805</v>
      </c>
      <c r="E43" s="63"/>
      <c r="F43" s="55"/>
      <c r="G43" s="55"/>
      <c r="H43" s="55"/>
      <c r="I43" s="55"/>
      <c r="J43" s="55"/>
      <c r="K43" s="55"/>
      <c r="L43" s="55"/>
      <c r="M43" s="55"/>
      <c r="N43" s="55"/>
    </row>
    <row r="44" spans="2:14" x14ac:dyDescent="0.25">
      <c r="B44" s="55"/>
      <c r="C44" s="55"/>
      <c r="D44" s="55">
        <v>806</v>
      </c>
      <c r="E44" s="63"/>
      <c r="F44" s="55"/>
      <c r="G44" s="55"/>
      <c r="H44" s="55"/>
      <c r="I44" s="55"/>
      <c r="J44" s="55"/>
      <c r="K44" s="55"/>
      <c r="L44" s="55"/>
      <c r="M44" s="55"/>
      <c r="N44" s="55"/>
    </row>
    <row r="45" spans="2:14" x14ac:dyDescent="0.25">
      <c r="B45" s="55"/>
      <c r="C45" s="55"/>
      <c r="D45" s="55">
        <v>807</v>
      </c>
      <c r="E45" s="63"/>
      <c r="F45" s="55"/>
      <c r="G45" s="55"/>
      <c r="H45" s="55"/>
      <c r="I45" s="55"/>
      <c r="J45" s="55"/>
      <c r="K45" s="55"/>
      <c r="L45" s="55"/>
      <c r="M45" s="55"/>
      <c r="N45" s="55"/>
    </row>
    <row r="46" spans="2:14" x14ac:dyDescent="0.25">
      <c r="B46" s="55"/>
      <c r="C46" s="55"/>
      <c r="D46" s="55">
        <v>808</v>
      </c>
      <c r="E46" s="63"/>
      <c r="F46" s="55"/>
      <c r="G46" s="55"/>
      <c r="H46" s="55"/>
      <c r="I46" s="55"/>
      <c r="J46" s="55"/>
      <c r="K46" s="55"/>
      <c r="L46" s="55"/>
      <c r="M46" s="55"/>
      <c r="N46" s="55"/>
    </row>
    <row r="47" spans="2:14" x14ac:dyDescent="0.25">
      <c r="B47" s="55"/>
      <c r="C47" s="55"/>
      <c r="D47" s="55">
        <v>809</v>
      </c>
      <c r="E47" s="63"/>
      <c r="F47" s="55"/>
      <c r="G47" s="55"/>
      <c r="H47" s="55"/>
      <c r="I47" s="55"/>
      <c r="J47" s="55"/>
      <c r="K47" s="55"/>
      <c r="L47" s="55"/>
      <c r="M47" s="55"/>
      <c r="N47" s="55"/>
    </row>
    <row r="48" spans="2:14" x14ac:dyDescent="0.25">
      <c r="B48" s="55"/>
      <c r="C48" s="55"/>
      <c r="D48" s="55">
        <v>810</v>
      </c>
      <c r="E48" s="63"/>
      <c r="F48" s="55"/>
      <c r="G48" s="55"/>
      <c r="H48" s="55"/>
      <c r="I48" s="55"/>
      <c r="J48" s="55"/>
      <c r="K48" s="55"/>
      <c r="L48" s="55"/>
      <c r="M48" s="55"/>
      <c r="N48" s="55"/>
    </row>
    <row r="49" spans="2:14" x14ac:dyDescent="0.25">
      <c r="B49" s="55"/>
      <c r="C49" s="55"/>
      <c r="D49" s="55">
        <v>811</v>
      </c>
      <c r="E49" s="63"/>
      <c r="F49" s="55"/>
      <c r="G49" s="55"/>
      <c r="H49" s="55"/>
      <c r="I49" s="55"/>
      <c r="J49" s="55"/>
      <c r="K49" s="55"/>
      <c r="L49" s="55"/>
      <c r="M49" s="55"/>
      <c r="N49" s="55"/>
    </row>
    <row r="50" spans="2:14" x14ac:dyDescent="0.25">
      <c r="B50" s="55"/>
      <c r="C50" s="55"/>
      <c r="D50" s="55">
        <v>812</v>
      </c>
      <c r="E50" s="63"/>
      <c r="F50" s="55"/>
      <c r="G50" s="55"/>
      <c r="H50" s="55"/>
      <c r="I50" s="55"/>
      <c r="J50" s="55"/>
      <c r="K50" s="55"/>
      <c r="L50" s="55"/>
      <c r="M50" s="55"/>
      <c r="N50" s="55"/>
    </row>
    <row r="51" spans="2:14" x14ac:dyDescent="0.25">
      <c r="D51" s="55">
        <v>813</v>
      </c>
      <c r="E51" s="63"/>
    </row>
    <row r="52" spans="2:14" x14ac:dyDescent="0.25">
      <c r="D52" s="55">
        <v>814</v>
      </c>
      <c r="E52" s="63"/>
    </row>
    <row r="53" spans="2:14" x14ac:dyDescent="0.25">
      <c r="D53" s="55">
        <v>815</v>
      </c>
      <c r="E53" s="63"/>
    </row>
    <row r="54" spans="2:14" x14ac:dyDescent="0.25">
      <c r="D54" s="55">
        <v>816</v>
      </c>
      <c r="E54" s="63"/>
    </row>
    <row r="55" spans="2:14" x14ac:dyDescent="0.25">
      <c r="D55" s="55">
        <v>817</v>
      </c>
      <c r="E55" s="63"/>
    </row>
    <row r="56" spans="2:14" x14ac:dyDescent="0.25">
      <c r="D56" s="55">
        <v>818</v>
      </c>
      <c r="E56" s="63"/>
    </row>
    <row r="57" spans="2:14" x14ac:dyDescent="0.25">
      <c r="D57" s="55">
        <v>819</v>
      </c>
      <c r="E57" s="63"/>
    </row>
    <row r="58" spans="2:14" x14ac:dyDescent="0.25">
      <c r="D58" s="55">
        <v>820</v>
      </c>
      <c r="E58" s="63"/>
    </row>
    <row r="59" spans="2:14" x14ac:dyDescent="0.25">
      <c r="D59" s="55">
        <v>821</v>
      </c>
      <c r="E59" s="63"/>
    </row>
    <row r="60" spans="2:14" x14ac:dyDescent="0.25">
      <c r="D60" s="55">
        <v>822</v>
      </c>
      <c r="E60" s="63"/>
    </row>
    <row r="61" spans="2:14" x14ac:dyDescent="0.25">
      <c r="D61" s="55">
        <v>823</v>
      </c>
      <c r="E61" s="63"/>
    </row>
    <row r="62" spans="2:14" x14ac:dyDescent="0.25">
      <c r="D62" s="55">
        <v>824</v>
      </c>
      <c r="E62" s="63"/>
    </row>
    <row r="63" spans="2:14" x14ac:dyDescent="0.25">
      <c r="D63" s="55">
        <v>825</v>
      </c>
      <c r="E63" s="63"/>
    </row>
    <row r="64" spans="2:14" x14ac:dyDescent="0.25">
      <c r="D64" s="55">
        <v>826</v>
      </c>
      <c r="E64" s="63"/>
    </row>
    <row r="65" spans="4:5" x14ac:dyDescent="0.25">
      <c r="D65" s="55">
        <v>827</v>
      </c>
      <c r="E65" s="63"/>
    </row>
    <row r="66" spans="4:5" x14ac:dyDescent="0.25">
      <c r="D66" s="55">
        <v>828</v>
      </c>
      <c r="E66" s="63"/>
    </row>
    <row r="67" spans="4:5" x14ac:dyDescent="0.25">
      <c r="D67" s="55">
        <v>829</v>
      </c>
      <c r="E67" s="63"/>
    </row>
    <row r="68" spans="4:5" x14ac:dyDescent="0.25">
      <c r="D68" s="55">
        <v>830</v>
      </c>
      <c r="E68" s="63"/>
    </row>
    <row r="69" spans="4:5" x14ac:dyDescent="0.25">
      <c r="D69" s="55">
        <v>831</v>
      </c>
      <c r="E69" s="63"/>
    </row>
    <row r="70" spans="4:5" x14ac:dyDescent="0.25">
      <c r="D70" s="55">
        <v>832</v>
      </c>
      <c r="E70" s="63"/>
    </row>
    <row r="71" spans="4:5" x14ac:dyDescent="0.25">
      <c r="D71" s="55">
        <v>833</v>
      </c>
      <c r="E71" s="63"/>
    </row>
    <row r="72" spans="4:5" x14ac:dyDescent="0.25">
      <c r="D72" s="55">
        <v>834</v>
      </c>
      <c r="E72" s="63"/>
    </row>
    <row r="73" spans="4:5" x14ac:dyDescent="0.25">
      <c r="D73" s="55">
        <v>835</v>
      </c>
      <c r="E73" s="63"/>
    </row>
    <row r="74" spans="4:5" x14ac:dyDescent="0.25">
      <c r="D74" s="55">
        <v>836</v>
      </c>
      <c r="E74" s="63"/>
    </row>
    <row r="75" spans="4:5" x14ac:dyDescent="0.25">
      <c r="D75" s="55">
        <v>837</v>
      </c>
      <c r="E75" s="63"/>
    </row>
    <row r="76" spans="4:5" x14ac:dyDescent="0.25">
      <c r="D76" s="55">
        <v>838</v>
      </c>
      <c r="E76" s="63"/>
    </row>
    <row r="77" spans="4:5" x14ac:dyDescent="0.25">
      <c r="D77" s="55">
        <v>839</v>
      </c>
      <c r="E77" s="63"/>
    </row>
    <row r="78" spans="4:5" x14ac:dyDescent="0.25">
      <c r="D78" s="67">
        <v>840</v>
      </c>
      <c r="E78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59"/>
  <sheetViews>
    <sheetView topLeftCell="A28" workbookViewId="0">
      <selection activeCell="S27" sqref="S27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5" width="8" bestFit="1" customWidth="1"/>
    <col min="6" max="9" width="7" bestFit="1" customWidth="1"/>
    <col min="10" max="10" width="6" bestFit="1" customWidth="1"/>
    <col min="11" max="11" width="7" bestFit="1" customWidth="1"/>
    <col min="12" max="12" width="6" bestFit="1" customWidth="1"/>
    <col min="13" max="13" width="8" bestFit="1" customWidth="1"/>
    <col min="14" max="14" width="11.28515625" bestFit="1" customWidth="1"/>
  </cols>
  <sheetData>
    <row r="3" spans="1:14" x14ac:dyDescent="0.25">
      <c r="A3" s="62" t="s">
        <v>38</v>
      </c>
      <c r="B3" s="62" t="s">
        <v>39</v>
      </c>
    </row>
    <row r="4" spans="1:14" x14ac:dyDescent="0.25">
      <c r="A4" s="62" t="s">
        <v>41</v>
      </c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55">
        <v>11</v>
      </c>
      <c r="M4" s="55">
        <v>12</v>
      </c>
      <c r="N4" s="55" t="s">
        <v>40</v>
      </c>
    </row>
    <row r="5" spans="1:14" x14ac:dyDescent="0.25">
      <c r="A5" s="64">
        <v>1961</v>
      </c>
      <c r="B5" s="61"/>
      <c r="C5" s="61"/>
      <c r="D5" s="61"/>
      <c r="E5" s="61"/>
      <c r="F5" s="61"/>
      <c r="G5" s="61"/>
      <c r="H5" s="61"/>
      <c r="I5" s="61"/>
      <c r="J5" s="61"/>
      <c r="K5" s="61">
        <v>9.4600000000000009</v>
      </c>
      <c r="L5" s="61">
        <v>15.8</v>
      </c>
      <c r="M5" s="61">
        <v>14.8</v>
      </c>
      <c r="N5" s="61">
        <v>40.06</v>
      </c>
    </row>
    <row r="6" spans="1:14" x14ac:dyDescent="0.25">
      <c r="A6" s="64">
        <v>1962</v>
      </c>
      <c r="B6" s="61">
        <v>10.54</v>
      </c>
      <c r="C6" s="61">
        <v>17.3</v>
      </c>
      <c r="D6" s="61">
        <v>53.25</v>
      </c>
      <c r="E6" s="61">
        <v>13.54</v>
      </c>
      <c r="F6" s="61">
        <v>6.48</v>
      </c>
      <c r="G6" s="61">
        <v>3.33</v>
      </c>
      <c r="H6" s="61">
        <v>1.65</v>
      </c>
      <c r="I6" s="61">
        <v>2.57</v>
      </c>
      <c r="J6" s="61">
        <v>9.2100000000000009</v>
      </c>
      <c r="K6" s="61">
        <v>19.48</v>
      </c>
      <c r="L6" s="61">
        <v>54.02</v>
      </c>
      <c r="M6" s="61">
        <v>63.89</v>
      </c>
      <c r="N6" s="61">
        <v>255.26</v>
      </c>
    </row>
    <row r="7" spans="1:14" x14ac:dyDescent="0.25">
      <c r="A7" s="64">
        <v>1963</v>
      </c>
      <c r="B7" s="61">
        <v>51.59</v>
      </c>
      <c r="C7" s="61">
        <v>83.52</v>
      </c>
      <c r="D7" s="61">
        <v>31.33</v>
      </c>
      <c r="E7" s="61">
        <v>23.09</v>
      </c>
      <c r="F7" s="61">
        <v>24.55</v>
      </c>
      <c r="G7" s="61">
        <v>5.08</v>
      </c>
      <c r="H7" s="61">
        <v>0.4</v>
      </c>
      <c r="I7" s="61">
        <v>0.86</v>
      </c>
      <c r="J7" s="61">
        <v>0.48</v>
      </c>
      <c r="K7" s="61">
        <v>14.66</v>
      </c>
      <c r="L7" s="61">
        <v>4.2300000000000004</v>
      </c>
      <c r="M7" s="61">
        <v>54.96</v>
      </c>
      <c r="N7" s="61">
        <v>294.75</v>
      </c>
    </row>
    <row r="8" spans="1:14" x14ac:dyDescent="0.25">
      <c r="A8" s="64">
        <v>1964</v>
      </c>
      <c r="B8" s="61">
        <v>10.35</v>
      </c>
      <c r="C8" s="61">
        <v>23.68</v>
      </c>
      <c r="D8" s="61">
        <v>31.81</v>
      </c>
      <c r="E8" s="61">
        <v>11.77</v>
      </c>
      <c r="F8" s="61">
        <v>9.06</v>
      </c>
      <c r="G8" s="61">
        <v>7.31</v>
      </c>
      <c r="H8" s="61">
        <v>2.15</v>
      </c>
      <c r="I8" s="61">
        <v>2.5</v>
      </c>
      <c r="J8" s="61">
        <v>0.81</v>
      </c>
      <c r="K8" s="61">
        <v>7.98</v>
      </c>
      <c r="L8" s="61">
        <v>18.079999999999998</v>
      </c>
      <c r="M8" s="61">
        <v>35.6</v>
      </c>
      <c r="N8" s="61">
        <v>161.10000000000002</v>
      </c>
    </row>
    <row r="9" spans="1:14" x14ac:dyDescent="0.25">
      <c r="A9" s="64">
        <v>1965</v>
      </c>
      <c r="B9" s="61">
        <v>22.78</v>
      </c>
      <c r="C9" s="61">
        <v>20.93</v>
      </c>
      <c r="D9" s="61">
        <v>25.23</v>
      </c>
      <c r="E9" s="61">
        <v>31.75</v>
      </c>
      <c r="F9" s="61">
        <v>16.14</v>
      </c>
      <c r="G9" s="61">
        <v>7.57</v>
      </c>
      <c r="H9" s="61">
        <v>3.91</v>
      </c>
      <c r="I9" s="61">
        <v>3.71</v>
      </c>
      <c r="J9" s="61">
        <v>3.66</v>
      </c>
      <c r="K9" s="61">
        <v>2.8</v>
      </c>
      <c r="L9" s="61">
        <v>14.27</v>
      </c>
      <c r="M9" s="61">
        <v>28.61</v>
      </c>
      <c r="N9" s="61">
        <v>181.36</v>
      </c>
    </row>
    <row r="10" spans="1:14" x14ac:dyDescent="0.25">
      <c r="A10" s="64">
        <v>1966</v>
      </c>
      <c r="B10" s="61">
        <v>38.450000000000003</v>
      </c>
      <c r="C10" s="61">
        <v>17.16</v>
      </c>
      <c r="D10" s="61">
        <v>24.8</v>
      </c>
      <c r="E10" s="61">
        <v>15.41</v>
      </c>
      <c r="F10" s="61">
        <v>15.66</v>
      </c>
      <c r="G10" s="61">
        <v>6.07</v>
      </c>
      <c r="H10" s="61">
        <v>1.1299999999999999</v>
      </c>
      <c r="I10" s="61">
        <v>0.02</v>
      </c>
      <c r="J10" s="61">
        <v>2.7</v>
      </c>
      <c r="K10" s="61">
        <v>2.63</v>
      </c>
      <c r="L10" s="61">
        <v>36.1</v>
      </c>
      <c r="M10" s="61">
        <v>34.57</v>
      </c>
      <c r="N10" s="61">
        <v>194.69999999999996</v>
      </c>
    </row>
    <row r="11" spans="1:14" x14ac:dyDescent="0.25">
      <c r="A11" s="64">
        <v>1967</v>
      </c>
      <c r="B11" s="61">
        <v>24.59</v>
      </c>
      <c r="C11" s="61">
        <v>8.6199999999999992</v>
      </c>
      <c r="D11" s="61">
        <v>14.16</v>
      </c>
      <c r="E11" s="61">
        <v>15.75</v>
      </c>
      <c r="F11" s="61">
        <v>9.81</v>
      </c>
      <c r="G11" s="61">
        <v>3.92</v>
      </c>
      <c r="H11" s="61">
        <v>5.95</v>
      </c>
      <c r="I11" s="61">
        <v>4.29</v>
      </c>
      <c r="J11" s="61">
        <v>5.27</v>
      </c>
      <c r="K11" s="61">
        <v>4.3600000000000003</v>
      </c>
      <c r="L11" s="61">
        <v>5.0999999999999996</v>
      </c>
      <c r="M11" s="61">
        <v>26.43</v>
      </c>
      <c r="N11" s="61">
        <v>128.25</v>
      </c>
    </row>
    <row r="12" spans="1:14" x14ac:dyDescent="0.25">
      <c r="A12" s="64">
        <v>1968</v>
      </c>
      <c r="B12" s="61">
        <v>38.03</v>
      </c>
      <c r="C12" s="61">
        <v>32.79</v>
      </c>
      <c r="D12" s="61">
        <v>27.1</v>
      </c>
      <c r="E12" s="61">
        <v>17.02</v>
      </c>
      <c r="F12" s="61">
        <v>16.05</v>
      </c>
      <c r="G12" s="61">
        <v>8.24</v>
      </c>
      <c r="H12" s="61">
        <v>2.13</v>
      </c>
      <c r="I12" s="61">
        <v>2.2799999999999998</v>
      </c>
      <c r="J12" s="61">
        <v>2.19</v>
      </c>
      <c r="K12" s="61">
        <v>7.68</v>
      </c>
      <c r="L12" s="61">
        <v>16.100000000000001</v>
      </c>
      <c r="M12" s="61">
        <v>55.99</v>
      </c>
      <c r="N12" s="61">
        <v>225.6</v>
      </c>
    </row>
    <row r="13" spans="1:14" x14ac:dyDescent="0.25">
      <c r="A13" s="64">
        <v>1969</v>
      </c>
      <c r="B13" s="61">
        <v>33.67</v>
      </c>
      <c r="C13" s="61">
        <v>29.96</v>
      </c>
      <c r="D13" s="61">
        <v>41.28</v>
      </c>
      <c r="E13" s="61">
        <v>15.77</v>
      </c>
      <c r="F13" s="61">
        <v>12.31</v>
      </c>
      <c r="G13" s="61">
        <v>1.62</v>
      </c>
      <c r="H13" s="61">
        <v>1.51</v>
      </c>
      <c r="I13" s="61">
        <v>0.15</v>
      </c>
      <c r="J13" s="61">
        <v>3.51</v>
      </c>
      <c r="K13" s="61">
        <v>0.71</v>
      </c>
      <c r="L13" s="61">
        <v>6.59</v>
      </c>
      <c r="M13" s="61">
        <v>44.51</v>
      </c>
      <c r="N13" s="61">
        <v>191.58999999999997</v>
      </c>
    </row>
    <row r="14" spans="1:14" x14ac:dyDescent="0.25">
      <c r="A14" s="64">
        <v>1970</v>
      </c>
      <c r="B14" s="61">
        <v>48.43</v>
      </c>
      <c r="C14" s="61">
        <v>18.010000000000002</v>
      </c>
      <c r="D14" s="61">
        <v>33.36</v>
      </c>
      <c r="E14" s="61">
        <v>10.66</v>
      </c>
      <c r="F14" s="61">
        <v>5.54</v>
      </c>
      <c r="G14" s="61">
        <v>5.27</v>
      </c>
      <c r="H14" s="61">
        <v>1.1200000000000001</v>
      </c>
      <c r="I14" s="61">
        <v>0.31</v>
      </c>
      <c r="J14" s="61">
        <v>1.94</v>
      </c>
      <c r="K14" s="61">
        <v>9.75</v>
      </c>
      <c r="L14" s="61">
        <v>4.17</v>
      </c>
      <c r="M14" s="61">
        <v>19.45</v>
      </c>
      <c r="N14" s="61">
        <v>158.00999999999996</v>
      </c>
    </row>
    <row r="15" spans="1:14" x14ac:dyDescent="0.25">
      <c r="A15" s="64">
        <v>1971</v>
      </c>
      <c r="B15" s="61">
        <v>36.83</v>
      </c>
      <c r="C15" s="61">
        <v>25.54</v>
      </c>
      <c r="D15" s="61">
        <v>54.41</v>
      </c>
      <c r="E15" s="61">
        <v>38.22</v>
      </c>
      <c r="F15" s="61">
        <v>12.69</v>
      </c>
      <c r="G15" s="61">
        <v>1.52</v>
      </c>
      <c r="H15" s="61">
        <v>1.79</v>
      </c>
      <c r="I15" s="61">
        <v>4.7</v>
      </c>
      <c r="J15" s="61">
        <v>0.86</v>
      </c>
      <c r="K15" s="61">
        <v>4</v>
      </c>
      <c r="L15" s="61">
        <v>11.7</v>
      </c>
      <c r="M15" s="61">
        <v>17.16</v>
      </c>
      <c r="N15" s="61">
        <v>209.42</v>
      </c>
    </row>
    <row r="16" spans="1:14" x14ac:dyDescent="0.25">
      <c r="A16" s="64">
        <v>1972</v>
      </c>
      <c r="B16" s="61">
        <v>25.24</v>
      </c>
      <c r="C16" s="61">
        <v>30.85</v>
      </c>
      <c r="D16" s="61">
        <v>35.26</v>
      </c>
      <c r="E16" s="61">
        <v>46.3</v>
      </c>
      <c r="F16" s="61">
        <v>18.72</v>
      </c>
      <c r="G16" s="61">
        <v>2.09</v>
      </c>
      <c r="H16" s="61">
        <v>1.66</v>
      </c>
      <c r="I16" s="61">
        <v>1.72</v>
      </c>
      <c r="J16" s="61">
        <v>2.42</v>
      </c>
      <c r="K16" s="61">
        <v>19.48</v>
      </c>
      <c r="L16" s="61">
        <v>11.72</v>
      </c>
      <c r="M16" s="61">
        <v>7.03</v>
      </c>
      <c r="N16" s="61">
        <v>202.48999999999995</v>
      </c>
    </row>
    <row r="17" spans="1:14" x14ac:dyDescent="0.25">
      <c r="A17" s="64">
        <v>1973</v>
      </c>
      <c r="B17" s="61">
        <v>19.850000000000001</v>
      </c>
      <c r="C17" s="61">
        <v>37.68</v>
      </c>
      <c r="D17" s="61">
        <v>27.97</v>
      </c>
      <c r="E17" s="61">
        <v>28.1</v>
      </c>
      <c r="F17" s="61">
        <v>19.09</v>
      </c>
      <c r="G17" s="61">
        <v>3.77</v>
      </c>
      <c r="H17" s="61">
        <v>4.05</v>
      </c>
      <c r="I17" s="61">
        <v>5.48</v>
      </c>
      <c r="J17" s="61">
        <v>2.76</v>
      </c>
      <c r="K17" s="61">
        <v>11.92</v>
      </c>
      <c r="L17" s="61">
        <v>13.2</v>
      </c>
      <c r="M17" s="61">
        <v>31.58</v>
      </c>
      <c r="N17" s="61">
        <v>205.45</v>
      </c>
    </row>
    <row r="18" spans="1:14" x14ac:dyDescent="0.25">
      <c r="A18" s="64">
        <v>1974</v>
      </c>
      <c r="B18" s="61">
        <v>12.35</v>
      </c>
      <c r="C18" s="61">
        <v>27.14</v>
      </c>
      <c r="D18" s="61">
        <v>31.25</v>
      </c>
      <c r="E18" s="61">
        <v>40.619999999999997</v>
      </c>
      <c r="F18" s="61">
        <v>17.559999999999999</v>
      </c>
      <c r="G18" s="61">
        <v>3.64</v>
      </c>
      <c r="H18" s="61">
        <v>1.74</v>
      </c>
      <c r="I18" s="61">
        <v>1.18</v>
      </c>
      <c r="J18" s="61">
        <v>0.25</v>
      </c>
      <c r="K18" s="61">
        <v>5.45</v>
      </c>
      <c r="L18" s="61">
        <v>12.66</v>
      </c>
      <c r="M18" s="61">
        <v>7.66</v>
      </c>
      <c r="N18" s="61">
        <v>161.5</v>
      </c>
    </row>
    <row r="19" spans="1:14" x14ac:dyDescent="0.25">
      <c r="A19" s="64">
        <v>1975</v>
      </c>
      <c r="B19" s="61">
        <v>6.02</v>
      </c>
      <c r="C19" s="61">
        <v>14.02</v>
      </c>
      <c r="D19" s="61">
        <v>25.81</v>
      </c>
      <c r="E19" s="61">
        <v>15.85</v>
      </c>
      <c r="F19" s="61">
        <v>7</v>
      </c>
      <c r="G19" s="61">
        <v>3.62</v>
      </c>
      <c r="H19" s="61">
        <v>2.93</v>
      </c>
      <c r="I19" s="61">
        <v>13.19</v>
      </c>
      <c r="J19" s="61">
        <v>0</v>
      </c>
      <c r="K19" s="61">
        <v>3.34</v>
      </c>
      <c r="L19" s="61">
        <v>9.68</v>
      </c>
      <c r="M19" s="61">
        <v>20.85</v>
      </c>
      <c r="N19" s="61">
        <v>122.31</v>
      </c>
    </row>
    <row r="20" spans="1:14" x14ac:dyDescent="0.25">
      <c r="A20" s="64">
        <v>1976</v>
      </c>
      <c r="B20" s="61">
        <v>13.71</v>
      </c>
      <c r="C20" s="61">
        <v>26.8</v>
      </c>
      <c r="D20" s="61">
        <v>25.2</v>
      </c>
      <c r="E20" s="61">
        <v>30.04</v>
      </c>
      <c r="F20" s="61">
        <v>14.71</v>
      </c>
      <c r="G20" s="61">
        <v>2.5299999999999998</v>
      </c>
      <c r="H20" s="61">
        <v>2.72</v>
      </c>
      <c r="I20" s="61">
        <v>2.38</v>
      </c>
      <c r="J20" s="61">
        <v>1.34</v>
      </c>
      <c r="K20" s="61">
        <v>4.2</v>
      </c>
      <c r="L20" s="61">
        <v>16.18</v>
      </c>
      <c r="M20" s="61">
        <v>37.31</v>
      </c>
      <c r="N20" s="61">
        <v>177.12</v>
      </c>
    </row>
    <row r="21" spans="1:14" x14ac:dyDescent="0.25">
      <c r="A21" s="64">
        <v>1977</v>
      </c>
      <c r="B21" s="61">
        <v>18.46</v>
      </c>
      <c r="C21" s="61">
        <v>7.01</v>
      </c>
      <c r="D21" s="61">
        <v>5.54</v>
      </c>
      <c r="E21" s="61">
        <v>10.16</v>
      </c>
      <c r="F21" s="61">
        <v>3.69</v>
      </c>
      <c r="G21" s="61">
        <v>1.61</v>
      </c>
      <c r="H21" s="61">
        <v>1.46</v>
      </c>
      <c r="I21" s="61">
        <v>2.48</v>
      </c>
      <c r="J21" s="61">
        <v>1.89</v>
      </c>
      <c r="K21" s="61">
        <v>2.71</v>
      </c>
      <c r="L21" s="61">
        <v>4.7699999999999996</v>
      </c>
      <c r="M21" s="61">
        <v>21.81</v>
      </c>
      <c r="N21" s="61">
        <v>81.59</v>
      </c>
    </row>
    <row r="22" spans="1:14" x14ac:dyDescent="0.25">
      <c r="A22" s="64">
        <v>1978</v>
      </c>
      <c r="B22" s="61">
        <v>24.45</v>
      </c>
      <c r="C22" s="61">
        <v>38.15</v>
      </c>
      <c r="D22" s="61">
        <v>18.899999999999999</v>
      </c>
      <c r="E22" s="61">
        <v>27.88</v>
      </c>
      <c r="F22" s="61">
        <v>10.3</v>
      </c>
      <c r="G22" s="61">
        <v>2.92</v>
      </c>
      <c r="H22" s="61">
        <v>2.04</v>
      </c>
      <c r="I22" s="61">
        <v>2.4300000000000002</v>
      </c>
      <c r="J22" s="61">
        <v>4.3</v>
      </c>
      <c r="K22" s="61">
        <v>5.98</v>
      </c>
      <c r="L22" s="61">
        <v>11.39</v>
      </c>
      <c r="M22" s="61">
        <v>29.25</v>
      </c>
      <c r="N22" s="61">
        <v>177.99</v>
      </c>
    </row>
    <row r="23" spans="1:14" x14ac:dyDescent="0.25">
      <c r="A23" s="64">
        <v>1979</v>
      </c>
      <c r="B23" s="61">
        <v>35.74</v>
      </c>
      <c r="C23" s="61">
        <v>37.51</v>
      </c>
      <c r="D23" s="61">
        <v>17.02</v>
      </c>
      <c r="E23" s="61">
        <v>32.36</v>
      </c>
      <c r="F23" s="61">
        <v>20.13</v>
      </c>
      <c r="G23" s="61">
        <v>5.51</v>
      </c>
      <c r="H23" s="61">
        <v>2.17</v>
      </c>
      <c r="I23" s="61">
        <v>2.98</v>
      </c>
      <c r="J23" s="61">
        <v>0</v>
      </c>
      <c r="K23" s="61">
        <v>21.45</v>
      </c>
      <c r="L23" s="61">
        <v>36.71</v>
      </c>
      <c r="M23" s="61">
        <v>30.98</v>
      </c>
      <c r="N23" s="61">
        <v>242.55999999999995</v>
      </c>
    </row>
    <row r="24" spans="1:14" x14ac:dyDescent="0.25">
      <c r="A24" s="64">
        <v>1980</v>
      </c>
      <c r="B24" s="61">
        <v>34.28</v>
      </c>
      <c r="C24" s="61">
        <v>16.8</v>
      </c>
      <c r="D24" s="61">
        <v>42.34</v>
      </c>
      <c r="E24" s="61">
        <v>21.37</v>
      </c>
      <c r="F24" s="61">
        <v>21.72</v>
      </c>
      <c r="G24" s="61">
        <v>7.16</v>
      </c>
      <c r="H24" s="61">
        <v>2.4</v>
      </c>
      <c r="I24" s="61">
        <v>2.54</v>
      </c>
      <c r="J24" s="61">
        <v>4.5199999999999996</v>
      </c>
      <c r="K24" s="61">
        <v>29.1</v>
      </c>
      <c r="L24" s="61">
        <v>16.62</v>
      </c>
      <c r="M24" s="61">
        <v>35.07</v>
      </c>
      <c r="N24" s="61">
        <v>233.92</v>
      </c>
    </row>
    <row r="25" spans="1:14" x14ac:dyDescent="0.25">
      <c r="A25" s="64">
        <v>1981</v>
      </c>
      <c r="B25" s="61">
        <v>17.079999999999998</v>
      </c>
      <c r="C25" s="61">
        <v>34.53</v>
      </c>
      <c r="D25" s="61">
        <v>35.89</v>
      </c>
      <c r="E25" s="61">
        <v>26.37</v>
      </c>
      <c r="F25" s="61">
        <v>12.11</v>
      </c>
      <c r="G25" s="61">
        <v>3.47</v>
      </c>
      <c r="H25" s="61">
        <v>0.39</v>
      </c>
      <c r="I25" s="61">
        <v>1.83</v>
      </c>
      <c r="J25" s="61">
        <v>1.43</v>
      </c>
      <c r="K25" s="61">
        <v>4.71</v>
      </c>
      <c r="L25" s="61">
        <v>5.4</v>
      </c>
      <c r="M25" s="61">
        <v>34.64</v>
      </c>
      <c r="N25" s="61">
        <v>177.85000000000002</v>
      </c>
    </row>
    <row r="26" spans="1:14" x14ac:dyDescent="0.25">
      <c r="A26" s="64">
        <v>1982</v>
      </c>
      <c r="B26" s="61">
        <v>8.43</v>
      </c>
      <c r="C26" s="61">
        <v>11.75</v>
      </c>
      <c r="D26" s="61">
        <v>47.62</v>
      </c>
      <c r="E26" s="61">
        <v>47.89</v>
      </c>
      <c r="F26" s="61">
        <v>23.19</v>
      </c>
      <c r="G26" s="61">
        <v>7.08</v>
      </c>
      <c r="H26" s="61">
        <v>2.2400000000000002</v>
      </c>
      <c r="I26" s="61">
        <v>0.77</v>
      </c>
      <c r="J26" s="61">
        <v>3.83</v>
      </c>
      <c r="K26" s="61">
        <v>4.0199999999999996</v>
      </c>
      <c r="L26" s="61">
        <v>17.98</v>
      </c>
      <c r="M26" s="61">
        <v>29.8</v>
      </c>
      <c r="N26" s="61">
        <v>204.60000000000005</v>
      </c>
    </row>
    <row r="27" spans="1:14" x14ac:dyDescent="0.25">
      <c r="A27" s="64">
        <v>1983</v>
      </c>
      <c r="B27" s="61">
        <v>5.28</v>
      </c>
      <c r="C27" s="61">
        <v>16.16</v>
      </c>
      <c r="D27" s="61">
        <v>20.82</v>
      </c>
      <c r="E27" s="61">
        <v>12.69</v>
      </c>
      <c r="F27" s="61">
        <v>3.73</v>
      </c>
      <c r="G27" s="61">
        <v>6.44</v>
      </c>
      <c r="H27" s="61">
        <v>7.6</v>
      </c>
      <c r="I27" s="61">
        <v>5.53</v>
      </c>
      <c r="J27" s="61">
        <v>1.65</v>
      </c>
      <c r="K27" s="61">
        <v>2.99</v>
      </c>
      <c r="L27" s="61">
        <v>12.25</v>
      </c>
      <c r="M27" s="61">
        <v>29.45</v>
      </c>
      <c r="N27" s="61">
        <v>124.59</v>
      </c>
    </row>
    <row r="28" spans="1:14" x14ac:dyDescent="0.25">
      <c r="A28" s="64">
        <v>1984</v>
      </c>
      <c r="B28" s="61">
        <v>22.09</v>
      </c>
      <c r="C28" s="61">
        <v>21.61</v>
      </c>
      <c r="D28" s="61">
        <v>31.17</v>
      </c>
      <c r="E28" s="61">
        <v>43.91</v>
      </c>
      <c r="F28" s="61">
        <v>26.84</v>
      </c>
      <c r="G28" s="61">
        <v>4.3899999999999997</v>
      </c>
      <c r="H28" s="61">
        <v>0.7</v>
      </c>
      <c r="I28" s="61">
        <v>1.33</v>
      </c>
      <c r="J28" s="61">
        <v>0.74</v>
      </c>
      <c r="K28" s="61">
        <v>2.4</v>
      </c>
      <c r="L28" s="61">
        <v>6.38</v>
      </c>
      <c r="M28" s="61">
        <v>27.56</v>
      </c>
      <c r="N28" s="61">
        <v>189.12</v>
      </c>
    </row>
    <row r="29" spans="1:14" x14ac:dyDescent="0.25">
      <c r="A29" s="64">
        <v>1985</v>
      </c>
      <c r="B29" s="61">
        <v>32.090000000000003</v>
      </c>
      <c r="C29" s="61">
        <v>17.84</v>
      </c>
      <c r="D29" s="61">
        <v>21.98</v>
      </c>
      <c r="E29" s="61">
        <v>39.82</v>
      </c>
      <c r="F29" s="61">
        <v>0.55000000000000004</v>
      </c>
      <c r="G29" s="61">
        <v>15.31</v>
      </c>
      <c r="H29" s="61">
        <v>2.72</v>
      </c>
      <c r="I29" s="61">
        <v>4.4000000000000004</v>
      </c>
      <c r="J29" s="61">
        <v>1.52</v>
      </c>
      <c r="K29" s="61">
        <v>5.55</v>
      </c>
      <c r="L29" s="61">
        <v>15.66</v>
      </c>
      <c r="M29" s="61">
        <v>15.9</v>
      </c>
      <c r="N29" s="61">
        <v>173.34000000000006</v>
      </c>
    </row>
    <row r="30" spans="1:14" x14ac:dyDescent="0.25">
      <c r="A30" s="64">
        <v>1986</v>
      </c>
      <c r="B30" s="61">
        <v>21.01</v>
      </c>
      <c r="C30" s="61">
        <v>38.880000000000003</v>
      </c>
      <c r="D30" s="61">
        <v>30.23</v>
      </c>
      <c r="E30" s="61">
        <v>14.02</v>
      </c>
      <c r="F30" s="61">
        <v>10.27</v>
      </c>
      <c r="G30" s="61">
        <v>5.93</v>
      </c>
      <c r="H30" s="61">
        <v>3.09</v>
      </c>
      <c r="I30" s="61">
        <v>2.68</v>
      </c>
      <c r="J30" s="61">
        <v>1.1599999999999999</v>
      </c>
      <c r="K30" s="61">
        <v>12.75</v>
      </c>
      <c r="L30" s="61">
        <v>7.62</v>
      </c>
      <c r="M30" s="61">
        <v>7.42</v>
      </c>
      <c r="N30" s="61">
        <v>155.06</v>
      </c>
    </row>
    <row r="31" spans="1:14" x14ac:dyDescent="0.25">
      <c r="A31" s="64">
        <v>1987</v>
      </c>
      <c r="B31" s="61">
        <v>40.590000000000003</v>
      </c>
      <c r="C31" s="61">
        <v>20.13</v>
      </c>
      <c r="D31" s="61">
        <v>30.3</v>
      </c>
      <c r="E31" s="61">
        <v>22.2</v>
      </c>
      <c r="F31" s="61">
        <v>14.58</v>
      </c>
      <c r="G31" s="61">
        <v>5.53</v>
      </c>
      <c r="H31" s="61">
        <v>5.22</v>
      </c>
      <c r="I31" s="61">
        <v>3.93</v>
      </c>
      <c r="J31" s="61">
        <v>1.28</v>
      </c>
      <c r="K31" s="61">
        <v>2.27</v>
      </c>
      <c r="L31" s="61">
        <v>13.24</v>
      </c>
      <c r="M31" s="61">
        <v>17.28</v>
      </c>
      <c r="N31" s="61">
        <v>176.55</v>
      </c>
    </row>
    <row r="32" spans="1:14" x14ac:dyDescent="0.25">
      <c r="A32" s="64">
        <v>1988</v>
      </c>
      <c r="B32" s="61">
        <v>10.94</v>
      </c>
      <c r="C32" s="61">
        <v>13.92</v>
      </c>
      <c r="D32" s="61">
        <v>15.87</v>
      </c>
      <c r="E32" s="61">
        <v>10.82</v>
      </c>
      <c r="F32" s="61">
        <v>8.51</v>
      </c>
      <c r="G32" s="61">
        <v>3.49</v>
      </c>
      <c r="H32" s="61">
        <v>5.46</v>
      </c>
      <c r="I32" s="61">
        <v>5.31</v>
      </c>
      <c r="J32" s="61">
        <v>0.8</v>
      </c>
      <c r="K32" s="61">
        <v>1.97</v>
      </c>
      <c r="L32" s="61">
        <v>11.96</v>
      </c>
      <c r="M32" s="61">
        <v>16.43</v>
      </c>
      <c r="N32" s="61">
        <v>105.47999999999999</v>
      </c>
    </row>
    <row r="33" spans="1:14" x14ac:dyDescent="0.25">
      <c r="A33" s="64">
        <v>1989</v>
      </c>
      <c r="B33" s="61">
        <v>5.48</v>
      </c>
      <c r="C33" s="61">
        <v>13.48</v>
      </c>
      <c r="D33" s="61">
        <v>31.37</v>
      </c>
      <c r="E33" s="61">
        <v>10.38</v>
      </c>
      <c r="F33" s="61">
        <v>6.76</v>
      </c>
      <c r="G33" s="61">
        <v>3.95</v>
      </c>
      <c r="H33" s="61">
        <v>5.37</v>
      </c>
      <c r="I33" s="61">
        <v>6.02</v>
      </c>
      <c r="J33" s="61">
        <v>1</v>
      </c>
      <c r="K33" s="61">
        <v>4.16</v>
      </c>
      <c r="L33" s="61">
        <v>3.81</v>
      </c>
      <c r="M33" s="61">
        <v>5.94</v>
      </c>
      <c r="N33" s="61">
        <v>97.72</v>
      </c>
    </row>
    <row r="34" spans="1:14" x14ac:dyDescent="0.25">
      <c r="A34" s="64">
        <v>1990</v>
      </c>
      <c r="B34" s="61">
        <v>4.21</v>
      </c>
      <c r="C34" s="61">
        <v>5.82</v>
      </c>
      <c r="D34" s="61">
        <v>3.3</v>
      </c>
      <c r="E34" s="61">
        <v>5.15</v>
      </c>
      <c r="F34" s="61">
        <v>5.12</v>
      </c>
      <c r="G34" s="61">
        <v>4.09</v>
      </c>
      <c r="H34" s="61">
        <v>2.87</v>
      </c>
      <c r="I34" s="61">
        <v>1.92</v>
      </c>
      <c r="J34" s="61">
        <v>0.86</v>
      </c>
      <c r="K34" s="61">
        <v>0.84</v>
      </c>
      <c r="L34" s="61">
        <v>6.88</v>
      </c>
      <c r="M34" s="61">
        <v>32.200000000000003</v>
      </c>
      <c r="N34" s="61">
        <v>73.260000000000019</v>
      </c>
    </row>
    <row r="35" spans="1:14" x14ac:dyDescent="0.25">
      <c r="A35" s="64">
        <v>1991</v>
      </c>
      <c r="B35" s="61">
        <v>16.940000000000001</v>
      </c>
      <c r="C35" s="61">
        <v>21.79</v>
      </c>
      <c r="D35" s="61">
        <v>22.45</v>
      </c>
      <c r="E35" s="61">
        <v>28.43</v>
      </c>
      <c r="F35" s="61">
        <v>20.71</v>
      </c>
      <c r="G35" s="61">
        <v>4.75</v>
      </c>
      <c r="H35" s="61">
        <v>2.81</v>
      </c>
      <c r="I35" s="61">
        <v>3.74</v>
      </c>
      <c r="J35" s="61">
        <v>1.41</v>
      </c>
      <c r="K35" s="61">
        <v>0.32</v>
      </c>
      <c r="L35" s="61">
        <v>5.38</v>
      </c>
      <c r="M35" s="61">
        <v>4.41</v>
      </c>
      <c r="N35" s="61">
        <v>133.14000000000001</v>
      </c>
    </row>
    <row r="36" spans="1:14" x14ac:dyDescent="0.25">
      <c r="A36" s="64">
        <v>1992</v>
      </c>
      <c r="B36" s="61">
        <v>2.33</v>
      </c>
      <c r="C36" s="61">
        <v>6.79</v>
      </c>
      <c r="D36" s="61">
        <v>9.7100000000000009</v>
      </c>
      <c r="E36" s="61">
        <v>33.74</v>
      </c>
      <c r="F36" s="61">
        <v>9.76</v>
      </c>
      <c r="G36" s="61">
        <v>4.9800000000000004</v>
      </c>
      <c r="H36" s="61">
        <v>3.86</v>
      </c>
      <c r="I36" s="61">
        <v>4.22</v>
      </c>
      <c r="J36" s="61">
        <v>1.71</v>
      </c>
      <c r="K36" s="61">
        <v>1.32</v>
      </c>
      <c r="L36" s="61">
        <v>7.34</v>
      </c>
      <c r="M36" s="61">
        <v>9.94</v>
      </c>
      <c r="N36" s="61">
        <v>95.699999999999989</v>
      </c>
    </row>
    <row r="37" spans="1:14" x14ac:dyDescent="0.25">
      <c r="A37" s="64">
        <v>1993</v>
      </c>
      <c r="B37" s="61">
        <v>11.59</v>
      </c>
      <c r="C37" s="61">
        <v>7.38</v>
      </c>
      <c r="D37" s="61">
        <v>38.25</v>
      </c>
      <c r="E37" s="61">
        <v>20.61</v>
      </c>
      <c r="F37" s="61">
        <v>17.100000000000001</v>
      </c>
      <c r="G37" s="61">
        <v>3.9</v>
      </c>
      <c r="H37" s="61">
        <v>4.1500000000000004</v>
      </c>
      <c r="I37" s="61">
        <v>5.61</v>
      </c>
      <c r="J37" s="61">
        <v>1.28</v>
      </c>
      <c r="K37" s="61">
        <v>0.6</v>
      </c>
      <c r="L37" s="61">
        <v>8.6</v>
      </c>
      <c r="M37" s="61">
        <v>22</v>
      </c>
      <c r="N37" s="61">
        <v>141.07</v>
      </c>
    </row>
    <row r="38" spans="1:14" x14ac:dyDescent="0.25">
      <c r="A38" s="64">
        <v>1994</v>
      </c>
      <c r="B38" s="61">
        <v>19.690000000000001</v>
      </c>
      <c r="C38" s="61">
        <v>30.62</v>
      </c>
      <c r="D38" s="61">
        <v>33.65</v>
      </c>
      <c r="E38" s="61">
        <v>22.65</v>
      </c>
      <c r="F38" s="61">
        <v>12.99</v>
      </c>
      <c r="G38" s="61">
        <v>2.7</v>
      </c>
      <c r="H38" s="61">
        <v>4.01</v>
      </c>
      <c r="I38" s="61">
        <v>4.51</v>
      </c>
      <c r="J38" s="61">
        <v>1.03</v>
      </c>
      <c r="K38" s="61">
        <v>19.899999999999999</v>
      </c>
      <c r="L38" s="61">
        <v>17.98</v>
      </c>
      <c r="M38" s="61">
        <v>16.760000000000002</v>
      </c>
      <c r="N38" s="61">
        <v>186.49</v>
      </c>
    </row>
    <row r="39" spans="1:14" x14ac:dyDescent="0.25">
      <c r="A39" s="64">
        <v>1995</v>
      </c>
      <c r="B39" s="61">
        <v>29.32</v>
      </c>
      <c r="C39" s="61">
        <v>16.13</v>
      </c>
      <c r="D39" s="61">
        <v>25.3</v>
      </c>
      <c r="E39" s="61">
        <v>20.7</v>
      </c>
      <c r="F39" s="61">
        <v>17.010000000000002</v>
      </c>
      <c r="G39" s="61">
        <v>1.23</v>
      </c>
      <c r="H39" s="61">
        <v>4.13</v>
      </c>
      <c r="I39" s="61">
        <v>4.18</v>
      </c>
      <c r="J39" s="61">
        <v>3.5</v>
      </c>
      <c r="K39" s="61">
        <v>2.5499999999999998</v>
      </c>
      <c r="L39" s="61">
        <v>5.52</v>
      </c>
      <c r="M39" s="61">
        <v>30.08</v>
      </c>
      <c r="N39" s="61">
        <v>159.64999999999998</v>
      </c>
    </row>
    <row r="40" spans="1:14" x14ac:dyDescent="0.25">
      <c r="A40" s="64">
        <v>1996</v>
      </c>
      <c r="B40" s="61">
        <v>20.77</v>
      </c>
      <c r="C40" s="61">
        <v>47.93</v>
      </c>
      <c r="D40" s="61">
        <v>28.68</v>
      </c>
      <c r="E40" s="61">
        <v>25.23</v>
      </c>
      <c r="F40" s="61">
        <v>8.0399999999999991</v>
      </c>
      <c r="G40" s="61">
        <v>0</v>
      </c>
      <c r="H40" s="61">
        <v>1.44</v>
      </c>
      <c r="I40" s="61">
        <v>3.69</v>
      </c>
      <c r="J40" s="61">
        <v>1.63</v>
      </c>
      <c r="K40" s="61">
        <v>16.03</v>
      </c>
      <c r="L40" s="61">
        <v>13.66</v>
      </c>
      <c r="M40" s="61">
        <v>29.81</v>
      </c>
      <c r="N40" s="61">
        <v>196.91</v>
      </c>
    </row>
    <row r="41" spans="1:14" x14ac:dyDescent="0.25">
      <c r="A41" s="64">
        <v>1997</v>
      </c>
      <c r="B41" s="61">
        <v>51.55</v>
      </c>
      <c r="C41" s="61">
        <v>6.82</v>
      </c>
      <c r="D41" s="61">
        <v>17.649999999999999</v>
      </c>
      <c r="E41" s="61">
        <v>20.64</v>
      </c>
      <c r="F41" s="61">
        <v>35.18</v>
      </c>
      <c r="G41" s="61">
        <v>0.22</v>
      </c>
      <c r="H41" s="61">
        <v>0</v>
      </c>
      <c r="I41" s="61">
        <v>1.92</v>
      </c>
      <c r="J41" s="61">
        <v>2.2200000000000002</v>
      </c>
      <c r="K41" s="61">
        <v>2.31</v>
      </c>
      <c r="L41" s="61">
        <v>22.6</v>
      </c>
      <c r="M41" s="61">
        <v>36.26</v>
      </c>
      <c r="N41" s="61">
        <v>197.36999999999998</v>
      </c>
    </row>
    <row r="42" spans="1:14" x14ac:dyDescent="0.25">
      <c r="A42" s="64">
        <v>1998</v>
      </c>
      <c r="B42" s="61">
        <v>12.01</v>
      </c>
      <c r="C42" s="61">
        <v>39.71</v>
      </c>
      <c r="D42" s="61">
        <v>12.63</v>
      </c>
      <c r="E42" s="61">
        <v>24.44</v>
      </c>
      <c r="F42" s="61">
        <v>28.29</v>
      </c>
      <c r="G42" s="61">
        <v>2.87</v>
      </c>
      <c r="H42" s="61">
        <v>0</v>
      </c>
      <c r="I42" s="61">
        <v>1.05</v>
      </c>
      <c r="J42" s="61">
        <v>0.82</v>
      </c>
      <c r="K42" s="61">
        <v>0.87</v>
      </c>
      <c r="L42" s="61">
        <v>18.23</v>
      </c>
      <c r="M42" s="61">
        <v>39.75</v>
      </c>
      <c r="N42" s="61">
        <v>180.67</v>
      </c>
    </row>
    <row r="43" spans="1:14" x14ac:dyDescent="0.25">
      <c r="A43" s="64">
        <v>1999</v>
      </c>
      <c r="B43" s="61">
        <v>11.67</v>
      </c>
      <c r="C43" s="61">
        <v>20.11</v>
      </c>
      <c r="D43" s="61">
        <v>31.72</v>
      </c>
      <c r="E43" s="61">
        <v>29.83</v>
      </c>
      <c r="F43" s="61">
        <v>10.85</v>
      </c>
      <c r="G43" s="61">
        <v>0</v>
      </c>
      <c r="H43" s="61">
        <v>0</v>
      </c>
      <c r="I43" s="61">
        <v>3.28</v>
      </c>
      <c r="J43" s="61">
        <v>0.64</v>
      </c>
      <c r="K43" s="61">
        <v>0.79</v>
      </c>
      <c r="L43" s="61">
        <v>14.4</v>
      </c>
      <c r="M43" s="61">
        <v>19.45</v>
      </c>
      <c r="N43" s="61">
        <v>142.74</v>
      </c>
    </row>
    <row r="44" spans="1:14" x14ac:dyDescent="0.25">
      <c r="A44" s="64">
        <v>2000</v>
      </c>
      <c r="B44" s="61">
        <v>11.89</v>
      </c>
      <c r="C44" s="61">
        <v>22.86</v>
      </c>
      <c r="D44" s="61">
        <v>19.57</v>
      </c>
      <c r="E44" s="61">
        <v>13.36</v>
      </c>
      <c r="F44" s="61">
        <v>5.57</v>
      </c>
      <c r="G44" s="61">
        <v>0.34</v>
      </c>
      <c r="H44" s="61">
        <v>3.66</v>
      </c>
      <c r="I44" s="61">
        <v>1.94</v>
      </c>
      <c r="J44" s="61">
        <v>1.48</v>
      </c>
      <c r="K44" s="61">
        <v>4.0599999999999996</v>
      </c>
      <c r="L44" s="61">
        <v>1.3</v>
      </c>
      <c r="M44" s="61">
        <v>12.67</v>
      </c>
      <c r="N44" s="61">
        <v>98.7</v>
      </c>
    </row>
    <row r="45" spans="1:14" x14ac:dyDescent="0.25">
      <c r="A45" s="64">
        <v>2001</v>
      </c>
      <c r="B45" s="61">
        <v>17.190000000000001</v>
      </c>
      <c r="C45" s="61">
        <v>17</v>
      </c>
      <c r="D45" s="61">
        <v>14.84</v>
      </c>
      <c r="E45" s="61">
        <v>19.09</v>
      </c>
      <c r="F45" s="61">
        <v>7.37</v>
      </c>
      <c r="G45" s="61">
        <v>2.41</v>
      </c>
      <c r="H45" s="61">
        <v>3.62</v>
      </c>
      <c r="I45" s="61">
        <v>4.5</v>
      </c>
      <c r="J45" s="61">
        <v>0</v>
      </c>
      <c r="K45" s="61">
        <v>0.32</v>
      </c>
      <c r="L45" s="61">
        <v>1.39</v>
      </c>
      <c r="M45" s="61">
        <v>14.49</v>
      </c>
      <c r="N45" s="61">
        <v>102.22</v>
      </c>
    </row>
    <row r="46" spans="1:14" x14ac:dyDescent="0.25">
      <c r="A46" s="64">
        <v>2002</v>
      </c>
      <c r="B46" s="61">
        <v>11.38</v>
      </c>
      <c r="C46" s="61">
        <v>6.68</v>
      </c>
      <c r="D46" s="61">
        <v>14.87</v>
      </c>
      <c r="E46" s="61">
        <v>32.049999999999997</v>
      </c>
      <c r="F46" s="61">
        <v>6.34</v>
      </c>
      <c r="G46" s="61">
        <v>3.38</v>
      </c>
      <c r="H46" s="61">
        <v>4.09</v>
      </c>
      <c r="I46" s="61">
        <v>3.19</v>
      </c>
      <c r="J46" s="61">
        <v>7.22</v>
      </c>
      <c r="K46" s="61">
        <v>6.3</v>
      </c>
      <c r="L46" s="61">
        <v>5.16</v>
      </c>
      <c r="M46" s="61">
        <v>30.6</v>
      </c>
      <c r="N46" s="61">
        <v>131.26</v>
      </c>
    </row>
    <row r="47" spans="1:14" x14ac:dyDescent="0.25">
      <c r="A47" s="64">
        <v>2003</v>
      </c>
      <c r="B47" s="61">
        <v>51.99</v>
      </c>
      <c r="C47" s="61">
        <v>27.14</v>
      </c>
      <c r="D47" s="61">
        <v>25.13</v>
      </c>
      <c r="E47" s="61">
        <v>37.89</v>
      </c>
      <c r="F47" s="61">
        <v>18.309999999999999</v>
      </c>
      <c r="G47" s="61">
        <v>2.91</v>
      </c>
      <c r="H47" s="61">
        <v>0.77</v>
      </c>
      <c r="I47" s="61">
        <v>2.19</v>
      </c>
      <c r="J47" s="61">
        <v>1.1599999999999999</v>
      </c>
      <c r="K47" s="61">
        <v>16.36</v>
      </c>
      <c r="L47" s="61">
        <v>13.94</v>
      </c>
      <c r="M47" s="61">
        <v>17.29</v>
      </c>
      <c r="N47" s="61">
        <v>215.07999999999996</v>
      </c>
    </row>
    <row r="48" spans="1:14" x14ac:dyDescent="0.25">
      <c r="A48" s="64">
        <v>2004</v>
      </c>
      <c r="B48" s="61">
        <v>36.9</v>
      </c>
      <c r="C48" s="61">
        <v>22.43</v>
      </c>
      <c r="D48" s="61">
        <v>30.01</v>
      </c>
      <c r="E48" s="61">
        <v>24</v>
      </c>
      <c r="F48" s="61">
        <v>15.53</v>
      </c>
      <c r="G48" s="61">
        <v>1.17</v>
      </c>
      <c r="H48" s="61">
        <v>0</v>
      </c>
      <c r="I48" s="61">
        <v>0</v>
      </c>
      <c r="J48" s="61">
        <v>1.93</v>
      </c>
      <c r="K48" s="61">
        <v>6.42</v>
      </c>
      <c r="L48" s="61">
        <v>7.47</v>
      </c>
      <c r="M48" s="61">
        <v>12.62</v>
      </c>
      <c r="N48" s="61">
        <v>158.47999999999999</v>
      </c>
    </row>
    <row r="49" spans="1:14" x14ac:dyDescent="0.25">
      <c r="A49" s="64">
        <v>2005</v>
      </c>
      <c r="B49" s="61">
        <v>20.170000000000002</v>
      </c>
      <c r="C49" s="61">
        <v>26.87</v>
      </c>
      <c r="D49" s="61">
        <v>38.71</v>
      </c>
      <c r="E49" s="61">
        <v>19.149999999999999</v>
      </c>
      <c r="F49" s="61">
        <v>9.2100000000000009</v>
      </c>
      <c r="G49" s="61">
        <v>0.62</v>
      </c>
      <c r="H49" s="61">
        <v>0</v>
      </c>
      <c r="I49" s="61">
        <v>2.46</v>
      </c>
      <c r="J49" s="61">
        <v>0.53</v>
      </c>
      <c r="K49" s="61">
        <v>0.9</v>
      </c>
      <c r="L49" s="61">
        <v>3.96</v>
      </c>
      <c r="M49" s="61">
        <v>41.33</v>
      </c>
      <c r="N49" s="61">
        <v>163.91000000000003</v>
      </c>
    </row>
    <row r="50" spans="1:14" x14ac:dyDescent="0.25">
      <c r="A50" s="64">
        <v>2006</v>
      </c>
      <c r="B50" s="61">
        <v>24.94</v>
      </c>
      <c r="C50" s="61">
        <v>39.18</v>
      </c>
      <c r="D50" s="61">
        <v>46.93</v>
      </c>
      <c r="E50" s="61">
        <v>24.82</v>
      </c>
      <c r="F50" s="61">
        <v>12.08</v>
      </c>
      <c r="G50" s="61">
        <v>0</v>
      </c>
      <c r="H50" s="61">
        <v>0</v>
      </c>
      <c r="I50" s="61">
        <v>1.59</v>
      </c>
      <c r="J50" s="61">
        <v>0.18</v>
      </c>
      <c r="K50" s="61">
        <v>5.05</v>
      </c>
      <c r="L50" s="61">
        <v>5.97</v>
      </c>
      <c r="M50" s="61">
        <v>3.31</v>
      </c>
      <c r="N50" s="61">
        <v>164.05000000000004</v>
      </c>
    </row>
    <row r="51" spans="1:14" x14ac:dyDescent="0.25">
      <c r="A51" s="64">
        <v>2007</v>
      </c>
      <c r="B51" s="61">
        <v>6.95</v>
      </c>
      <c r="C51" s="61">
        <v>17.72</v>
      </c>
      <c r="D51" s="61">
        <v>16.47</v>
      </c>
      <c r="E51" s="61">
        <v>16.72</v>
      </c>
      <c r="F51" s="61">
        <v>5.55</v>
      </c>
      <c r="G51" s="61">
        <v>3.52</v>
      </c>
      <c r="H51" s="61">
        <v>2.68</v>
      </c>
      <c r="I51" s="61">
        <v>1.27</v>
      </c>
      <c r="J51" s="61">
        <v>0.95</v>
      </c>
      <c r="K51" s="61">
        <v>2.02</v>
      </c>
      <c r="L51" s="61">
        <v>8.98</v>
      </c>
      <c r="M51" s="61">
        <v>7.91</v>
      </c>
      <c r="N51" s="61">
        <v>90.74</v>
      </c>
    </row>
    <row r="52" spans="1:14" x14ac:dyDescent="0.25">
      <c r="A52" s="64">
        <v>2008</v>
      </c>
      <c r="B52" s="61">
        <v>5.73</v>
      </c>
      <c r="C52" s="61">
        <v>7.98</v>
      </c>
      <c r="D52" s="61">
        <v>16.3</v>
      </c>
      <c r="E52" s="61">
        <v>10.92</v>
      </c>
      <c r="F52" s="61">
        <v>4.3899999999999997</v>
      </c>
      <c r="G52" s="61">
        <v>2.42</v>
      </c>
      <c r="H52" s="61">
        <v>1.46</v>
      </c>
      <c r="I52" s="61">
        <v>1.89</v>
      </c>
      <c r="J52" s="61">
        <v>1.29</v>
      </c>
      <c r="K52" s="61">
        <v>2.42</v>
      </c>
      <c r="L52" s="61">
        <v>5.82</v>
      </c>
      <c r="M52" s="61">
        <v>12.22</v>
      </c>
      <c r="N52" s="61">
        <v>72.84</v>
      </c>
    </row>
    <row r="53" spans="1:14" x14ac:dyDescent="0.25">
      <c r="A53" s="64">
        <v>2009</v>
      </c>
      <c r="B53" s="61">
        <v>28.31</v>
      </c>
      <c r="C53" s="61">
        <v>21.02</v>
      </c>
      <c r="D53" s="61">
        <v>30.73</v>
      </c>
      <c r="E53" s="61">
        <v>19.850000000000001</v>
      </c>
      <c r="F53" s="61">
        <v>9.24</v>
      </c>
      <c r="G53" s="61">
        <v>2.33</v>
      </c>
      <c r="H53" s="61">
        <v>2.84</v>
      </c>
      <c r="I53" s="61">
        <v>1.58</v>
      </c>
      <c r="J53" s="61">
        <v>1.47</v>
      </c>
      <c r="K53" s="61">
        <v>17.649999999999999</v>
      </c>
      <c r="L53" s="61">
        <v>18.329999999999998</v>
      </c>
      <c r="M53" s="61">
        <v>37.159999999999997</v>
      </c>
      <c r="N53" s="61">
        <v>190.50999999999996</v>
      </c>
    </row>
    <row r="54" spans="1:14" x14ac:dyDescent="0.25">
      <c r="A54" s="64">
        <v>2010</v>
      </c>
      <c r="B54" s="61">
        <v>30.27</v>
      </c>
      <c r="C54" s="61">
        <v>55.91</v>
      </c>
      <c r="D54" s="61">
        <v>34</v>
      </c>
      <c r="E54" s="61">
        <v>12.33</v>
      </c>
      <c r="F54" s="61">
        <v>9.6300000000000008</v>
      </c>
      <c r="G54" s="61">
        <v>3.8</v>
      </c>
      <c r="H54" s="61">
        <v>2.46</v>
      </c>
      <c r="I54" s="61">
        <v>2.96</v>
      </c>
      <c r="J54" s="61">
        <v>1.93</v>
      </c>
      <c r="K54" s="61"/>
      <c r="L54" s="61"/>
      <c r="M54" s="61"/>
      <c r="N54" s="61">
        <v>153.29000000000002</v>
      </c>
    </row>
    <row r="55" spans="1:14" x14ac:dyDescent="0.25">
      <c r="A55" s="64" t="s">
        <v>40</v>
      </c>
      <c r="B55" s="61">
        <v>1094.1500000000003</v>
      </c>
      <c r="C55" s="61">
        <v>1169.6599999999999</v>
      </c>
      <c r="D55" s="61">
        <v>1342.1699999999998</v>
      </c>
      <c r="E55" s="61">
        <v>1135.3600000000001</v>
      </c>
      <c r="F55" s="61">
        <v>636.0200000000001</v>
      </c>
      <c r="G55" s="61">
        <v>186.01</v>
      </c>
      <c r="H55" s="61">
        <v>120.55000000000001</v>
      </c>
      <c r="I55" s="61">
        <v>145.26000000000002</v>
      </c>
      <c r="J55" s="61">
        <v>94.76</v>
      </c>
      <c r="K55" s="61">
        <v>334.99000000000007</v>
      </c>
      <c r="L55" s="61">
        <v>606.30000000000018</v>
      </c>
      <c r="M55" s="61">
        <v>1232.1899999999998</v>
      </c>
      <c r="N55" s="61">
        <v>8097.4199999999983</v>
      </c>
    </row>
    <row r="57" spans="1:14" x14ac:dyDescent="0.25">
      <c r="A57" s="55" t="s">
        <v>47</v>
      </c>
      <c r="B57" s="55">
        <f>AVERAGE(B5:B54)</f>
        <v>22.3295918367347</v>
      </c>
      <c r="C57" s="55">
        <f t="shared" ref="C57:M57" si="0">AVERAGE(C5:C54)</f>
        <v>23.870612244897956</v>
      </c>
      <c r="D57" s="55">
        <f t="shared" si="0"/>
        <v>27.391224489795917</v>
      </c>
      <c r="E57" s="55">
        <f t="shared" si="0"/>
        <v>23.170612244897963</v>
      </c>
      <c r="F57" s="55">
        <f t="shared" si="0"/>
        <v>12.980000000000002</v>
      </c>
      <c r="G57" s="55">
        <f t="shared" si="0"/>
        <v>3.7961224489795917</v>
      </c>
      <c r="H57" s="55">
        <f t="shared" si="0"/>
        <v>2.4602040816326531</v>
      </c>
      <c r="I57" s="55">
        <f t="shared" si="0"/>
        <v>2.9644897959183676</v>
      </c>
      <c r="J57" s="55">
        <f t="shared" si="0"/>
        <v>1.9338775510204083</v>
      </c>
      <c r="K57" s="55">
        <f t="shared" si="0"/>
        <v>6.836530612244899</v>
      </c>
      <c r="L57" s="55">
        <f t="shared" si="0"/>
        <v>12.373469387755106</v>
      </c>
      <c r="M57" s="55">
        <f t="shared" si="0"/>
        <v>25.146734693877548</v>
      </c>
    </row>
    <row r="58" spans="1:14" x14ac:dyDescent="0.25">
      <c r="A58" s="55" t="s">
        <v>49</v>
      </c>
      <c r="B58" s="55">
        <f t="shared" ref="B58:M58" si="1">MEDIAN(B5:B54)</f>
        <v>20.170000000000002</v>
      </c>
      <c r="C58" s="55">
        <f t="shared" si="1"/>
        <v>21.02</v>
      </c>
      <c r="D58" s="55">
        <f t="shared" si="1"/>
        <v>27.97</v>
      </c>
      <c r="E58" s="55">
        <f t="shared" si="1"/>
        <v>21.37</v>
      </c>
      <c r="F58" s="55">
        <f t="shared" si="1"/>
        <v>12.08</v>
      </c>
      <c r="G58" s="55">
        <f t="shared" si="1"/>
        <v>3.52</v>
      </c>
      <c r="H58" s="55">
        <f t="shared" si="1"/>
        <v>2.2400000000000002</v>
      </c>
      <c r="I58" s="55">
        <f t="shared" si="1"/>
        <v>2.5</v>
      </c>
      <c r="J58" s="55">
        <f t="shared" si="1"/>
        <v>1.43</v>
      </c>
      <c r="K58" s="55">
        <f t="shared" si="1"/>
        <v>4.16</v>
      </c>
      <c r="L58" s="55">
        <f t="shared" si="1"/>
        <v>11.7</v>
      </c>
      <c r="M58" s="55">
        <f t="shared" si="1"/>
        <v>26.43</v>
      </c>
    </row>
    <row r="59" spans="1:14" x14ac:dyDescent="0.25">
      <c r="A59" s="55" t="s">
        <v>48</v>
      </c>
      <c r="B59" s="55">
        <f t="shared" ref="B59:M59" si="2">STDEV(B5:B54)</f>
        <v>13.537974669915183</v>
      </c>
      <c r="C59" s="55">
        <f t="shared" si="2"/>
        <v>14.424891739651992</v>
      </c>
      <c r="D59" s="55">
        <f t="shared" si="2"/>
        <v>11.322563136030103</v>
      </c>
      <c r="E59" s="55">
        <f t="shared" si="2"/>
        <v>10.460264577629642</v>
      </c>
      <c r="F59" s="55">
        <f t="shared" si="2"/>
        <v>7.2120518347185065</v>
      </c>
      <c r="G59" s="55">
        <f t="shared" si="2"/>
        <v>2.7054272739613388</v>
      </c>
      <c r="H59" s="55">
        <f t="shared" si="2"/>
        <v>1.7445301299059472</v>
      </c>
      <c r="I59" s="55">
        <f t="shared" si="2"/>
        <v>2.1631940709135109</v>
      </c>
      <c r="J59" s="55">
        <f t="shared" si="2"/>
        <v>1.7952516261963232</v>
      </c>
      <c r="K59" s="55">
        <f t="shared" si="2"/>
        <v>6.8412652798478497</v>
      </c>
      <c r="L59" s="55">
        <f t="shared" si="2"/>
        <v>9.5311879617697706</v>
      </c>
      <c r="M59" s="55">
        <f t="shared" si="2"/>
        <v>13.880015818277958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59"/>
  <sheetViews>
    <sheetView topLeftCell="A34" workbookViewId="0">
      <selection activeCell="R6" sqref="R6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14" width="12" bestFit="1" customWidth="1"/>
  </cols>
  <sheetData>
    <row r="3" spans="1:14" x14ac:dyDescent="0.25">
      <c r="A3" s="62" t="s">
        <v>38</v>
      </c>
      <c r="B3" s="62" t="s">
        <v>39</v>
      </c>
    </row>
    <row r="4" spans="1:14" x14ac:dyDescent="0.25">
      <c r="A4" s="62" t="s">
        <v>41</v>
      </c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55">
        <v>11</v>
      </c>
      <c r="M4" s="55">
        <v>12</v>
      </c>
      <c r="N4" s="55" t="s">
        <v>40</v>
      </c>
    </row>
    <row r="5" spans="1:14" x14ac:dyDescent="0.25">
      <c r="A5" s="64">
        <v>1961</v>
      </c>
      <c r="B5" s="61"/>
      <c r="C5" s="61"/>
      <c r="D5" s="61"/>
      <c r="E5" s="61"/>
      <c r="F5" s="61"/>
      <c r="G5" s="61"/>
      <c r="H5" s="61"/>
      <c r="I5" s="61"/>
      <c r="J5" s="61"/>
      <c r="K5" s="61">
        <v>4.6943395102161913</v>
      </c>
      <c r="L5" s="61">
        <v>7.2328373804174779</v>
      </c>
      <c r="M5" s="61">
        <v>7.0349307298991528</v>
      </c>
      <c r="N5" s="61">
        <v>18.962107620532823</v>
      </c>
    </row>
    <row r="6" spans="1:14" x14ac:dyDescent="0.25">
      <c r="A6" s="64">
        <v>1962</v>
      </c>
      <c r="B6" s="61">
        <v>4.7037565662173808</v>
      </c>
      <c r="C6" s="61">
        <v>7.5917704562453183</v>
      </c>
      <c r="D6" s="61">
        <v>22.527913903492585</v>
      </c>
      <c r="E6" s="61">
        <v>7.3139714769491846</v>
      </c>
      <c r="F6" s="61">
        <v>5.9843718843998337</v>
      </c>
      <c r="G6" s="61">
        <v>7.6181319201811188</v>
      </c>
      <c r="H6" s="61">
        <v>8.48271633310749</v>
      </c>
      <c r="I6" s="61">
        <v>7.4368696056322605</v>
      </c>
      <c r="J6" s="61">
        <v>5.3043716116373991</v>
      </c>
      <c r="K6" s="61">
        <v>8.3654706080296393</v>
      </c>
      <c r="L6" s="61">
        <v>22.809918687387338</v>
      </c>
      <c r="M6" s="61">
        <v>28.235919905657443</v>
      </c>
      <c r="N6" s="61">
        <v>136.37518295893699</v>
      </c>
    </row>
    <row r="7" spans="1:14" x14ac:dyDescent="0.25">
      <c r="A7" s="64">
        <v>1963</v>
      </c>
      <c r="B7" s="61">
        <v>21.176514390424288</v>
      </c>
      <c r="C7" s="61">
        <v>36.361610870077186</v>
      </c>
      <c r="D7" s="61">
        <v>13.864106409913468</v>
      </c>
      <c r="E7" s="61">
        <v>11.137262358825955</v>
      </c>
      <c r="F7" s="61">
        <v>13.30757077945842</v>
      </c>
      <c r="G7" s="61">
        <v>7.9355031312334319</v>
      </c>
      <c r="H7" s="61">
        <v>8.0164167818982452</v>
      </c>
      <c r="I7" s="61">
        <v>6.7728161421084394</v>
      </c>
      <c r="J7" s="61">
        <v>1.6204300526126594</v>
      </c>
      <c r="K7" s="61">
        <v>6.8219823006252005</v>
      </c>
      <c r="L7" s="61">
        <v>2.3944189478880915</v>
      </c>
      <c r="M7" s="61">
        <v>24.608487752996965</v>
      </c>
      <c r="N7" s="61">
        <v>154.01711991806235</v>
      </c>
    </row>
    <row r="8" spans="1:14" x14ac:dyDescent="0.25">
      <c r="A8" s="64">
        <v>1964</v>
      </c>
      <c r="B8" s="61">
        <v>4.6356355538505802</v>
      </c>
      <c r="C8" s="61">
        <v>10.650020951967162</v>
      </c>
      <c r="D8" s="61">
        <v>13.342258372710303</v>
      </c>
      <c r="E8" s="61">
        <v>6.6344370801315886</v>
      </c>
      <c r="F8" s="61">
        <v>7.2143703937432786</v>
      </c>
      <c r="G8" s="61">
        <v>9.3511702584008205</v>
      </c>
      <c r="H8" s="61">
        <v>8.7328952307585261</v>
      </c>
      <c r="I8" s="61">
        <v>7.7447516834848704</v>
      </c>
      <c r="J8" s="61">
        <v>1.6767315235950175</v>
      </c>
      <c r="K8" s="61">
        <v>3.6798040697784504</v>
      </c>
      <c r="L8" s="61">
        <v>8.0817397741390504</v>
      </c>
      <c r="M8" s="61">
        <v>15.057345463185522</v>
      </c>
      <c r="N8" s="61">
        <v>96.801160355745182</v>
      </c>
    </row>
    <row r="9" spans="1:14" x14ac:dyDescent="0.25">
      <c r="A9" s="64">
        <v>1965</v>
      </c>
      <c r="B9" s="61">
        <v>9.8355664071060538</v>
      </c>
      <c r="C9" s="61">
        <v>8.9089407051301865</v>
      </c>
      <c r="D9" s="61">
        <v>11.58951699714256</v>
      </c>
      <c r="E9" s="61">
        <v>14.805981843045464</v>
      </c>
      <c r="F9" s="61">
        <v>9.7288094664360116</v>
      </c>
      <c r="G9" s="61">
        <v>9.5611794380548503</v>
      </c>
      <c r="H9" s="61">
        <v>8.9427522022098334</v>
      </c>
      <c r="I9" s="61">
        <v>8.6094989605989962</v>
      </c>
      <c r="J9" s="61">
        <v>2.9754474477294166</v>
      </c>
      <c r="K9" s="61">
        <v>1.7021672061426507</v>
      </c>
      <c r="L9" s="61">
        <v>6.5374390426602016</v>
      </c>
      <c r="M9" s="61">
        <v>11.986616575016088</v>
      </c>
      <c r="N9" s="61">
        <v>105.18391629127231</v>
      </c>
    </row>
    <row r="10" spans="1:14" x14ac:dyDescent="0.25">
      <c r="A10" s="64">
        <v>1966</v>
      </c>
      <c r="B10" s="61">
        <v>15.984691274959504</v>
      </c>
      <c r="C10" s="61">
        <v>7.9690667186075812</v>
      </c>
      <c r="D10" s="61">
        <v>10.796893242254416</v>
      </c>
      <c r="E10" s="61">
        <v>8.4920299131164363</v>
      </c>
      <c r="F10" s="61">
        <v>9.2801374950715942</v>
      </c>
      <c r="G10" s="61">
        <v>8.8562753712281719</v>
      </c>
      <c r="H10" s="61">
        <v>8.1214785641092675</v>
      </c>
      <c r="I10" s="61">
        <v>6.6303146475371149</v>
      </c>
      <c r="J10" s="61">
        <v>2.4218162930185709</v>
      </c>
      <c r="K10" s="61">
        <v>1.6338151759868387</v>
      </c>
      <c r="L10" s="61">
        <v>15.542545889335317</v>
      </c>
      <c r="M10" s="61">
        <v>14.60465392747737</v>
      </c>
      <c r="N10" s="61">
        <v>110.33371851270218</v>
      </c>
    </row>
    <row r="11" spans="1:14" x14ac:dyDescent="0.25">
      <c r="A11" s="64">
        <v>1967</v>
      </c>
      <c r="B11" s="61">
        <v>10.869186302006995</v>
      </c>
      <c r="C11" s="61">
        <v>4.242626169508414</v>
      </c>
      <c r="D11" s="61">
        <v>6.521330622663676</v>
      </c>
      <c r="E11" s="61">
        <v>8.4196318606683374</v>
      </c>
      <c r="F11" s="61">
        <v>7.5406438475379973</v>
      </c>
      <c r="G11" s="61">
        <v>7.4258463753095274</v>
      </c>
      <c r="H11" s="61">
        <v>9.8517844997372759</v>
      </c>
      <c r="I11" s="61">
        <v>8.1851757369761913</v>
      </c>
      <c r="J11" s="61">
        <v>3.5516038763471678</v>
      </c>
      <c r="K11" s="61">
        <v>2.4317537320642293</v>
      </c>
      <c r="L11" s="61">
        <v>2.7530412945884066</v>
      </c>
      <c r="M11" s="61">
        <v>12.018877600940383</v>
      </c>
      <c r="N11" s="61">
        <v>83.811501918348597</v>
      </c>
    </row>
    <row r="12" spans="1:14" x14ac:dyDescent="0.25">
      <c r="A12" s="64">
        <v>1968</v>
      </c>
      <c r="B12" s="61">
        <v>16.274070755912547</v>
      </c>
      <c r="C12" s="61">
        <v>14.91003350227211</v>
      </c>
      <c r="D12" s="61">
        <v>11.792432215972989</v>
      </c>
      <c r="E12" s="61">
        <v>8.9858456382673673</v>
      </c>
      <c r="F12" s="61">
        <v>10.210329047641231</v>
      </c>
      <c r="G12" s="61">
        <v>9.8647252145498463</v>
      </c>
      <c r="H12" s="61">
        <v>8.4231864712339561</v>
      </c>
      <c r="I12" s="61">
        <v>7.9855809180723138</v>
      </c>
      <c r="J12" s="61">
        <v>2.3987040452003132</v>
      </c>
      <c r="K12" s="61">
        <v>3.7273132681079622</v>
      </c>
      <c r="L12" s="61">
        <v>7.5918731543213491</v>
      </c>
      <c r="M12" s="61">
        <v>25.08900727601343</v>
      </c>
      <c r="N12" s="61">
        <v>127.25310150756543</v>
      </c>
    </row>
    <row r="13" spans="1:14" x14ac:dyDescent="0.25">
      <c r="A13" s="64">
        <v>1969</v>
      </c>
      <c r="B13" s="61">
        <v>14.392677347068826</v>
      </c>
      <c r="C13" s="61">
        <v>13.08096560747371</v>
      </c>
      <c r="D13" s="61">
        <v>17.327372291641545</v>
      </c>
      <c r="E13" s="61">
        <v>8.3801075594765191</v>
      </c>
      <c r="F13" s="61">
        <v>7.8499868644449098</v>
      </c>
      <c r="G13" s="61">
        <v>7.0176527932453379</v>
      </c>
      <c r="H13" s="61">
        <v>8.0512091770293281</v>
      </c>
      <c r="I13" s="61">
        <v>6.4049006463924947</v>
      </c>
      <c r="J13" s="61">
        <v>2.8357288529405982</v>
      </c>
      <c r="K13" s="61">
        <v>0.77380753990986073</v>
      </c>
      <c r="L13" s="61">
        <v>3.1471058074605862</v>
      </c>
      <c r="M13" s="61">
        <v>19.650654809727754</v>
      </c>
      <c r="N13" s="61">
        <v>108.91216929681148</v>
      </c>
    </row>
    <row r="14" spans="1:14" x14ac:dyDescent="0.25">
      <c r="A14" s="64">
        <v>1970</v>
      </c>
      <c r="B14" s="61">
        <v>21.744851053631038</v>
      </c>
      <c r="C14" s="61">
        <v>8.3158674212974457</v>
      </c>
      <c r="D14" s="61">
        <v>14.644495077990534</v>
      </c>
      <c r="E14" s="61">
        <v>5.8894245354189811</v>
      </c>
      <c r="F14" s="61">
        <v>5.4322023261933836</v>
      </c>
      <c r="G14" s="61">
        <v>8.4574319812605125</v>
      </c>
      <c r="H14" s="61">
        <v>7.7585088930831265</v>
      </c>
      <c r="I14" s="61">
        <v>6.7301172508093465</v>
      </c>
      <c r="J14" s="61">
        <v>2.1819737195357054</v>
      </c>
      <c r="K14" s="61">
        <v>4.6827314684727526</v>
      </c>
      <c r="L14" s="61">
        <v>2.1956334822359143</v>
      </c>
      <c r="M14" s="61">
        <v>8.5044566506800425</v>
      </c>
      <c r="N14" s="61">
        <v>96.537693860608783</v>
      </c>
    </row>
    <row r="15" spans="1:14" x14ac:dyDescent="0.25">
      <c r="A15" s="64">
        <v>1971</v>
      </c>
      <c r="B15" s="61">
        <v>16.116430367992095</v>
      </c>
      <c r="C15" s="61">
        <v>10.812939348401986</v>
      </c>
      <c r="D15" s="61">
        <v>23.391185229437738</v>
      </c>
      <c r="E15" s="61">
        <v>17.337838202348056</v>
      </c>
      <c r="F15" s="61">
        <v>8.1073913577925278</v>
      </c>
      <c r="G15" s="61">
        <v>6.5214998280555276</v>
      </c>
      <c r="H15" s="61">
        <v>8.243260998806079</v>
      </c>
      <c r="I15" s="61">
        <v>8.6366469842949591</v>
      </c>
      <c r="J15" s="61">
        <v>1.7114161920667521</v>
      </c>
      <c r="K15" s="61">
        <v>2.1194557687417608</v>
      </c>
      <c r="L15" s="61">
        <v>5.2093882035772943</v>
      </c>
      <c r="M15" s="61">
        <v>8.0415461662906598</v>
      </c>
      <c r="N15" s="61">
        <v>116.24899864780541</v>
      </c>
    </row>
    <row r="16" spans="1:14" x14ac:dyDescent="0.25">
      <c r="A16" s="64">
        <v>1972</v>
      </c>
      <c r="B16" s="61">
        <v>11.035643804192203</v>
      </c>
      <c r="C16" s="61">
        <v>13.914211455648443</v>
      </c>
      <c r="D16" s="61">
        <v>14.758429587440078</v>
      </c>
      <c r="E16" s="61">
        <v>20.471041890774899</v>
      </c>
      <c r="F16" s="61">
        <v>10.743642234825263</v>
      </c>
      <c r="G16" s="61">
        <v>6.7300655383935952</v>
      </c>
      <c r="H16" s="61">
        <v>8.2172351342389582</v>
      </c>
      <c r="I16" s="61">
        <v>7.296252052098871</v>
      </c>
      <c r="J16" s="61">
        <v>2.5266906960505326</v>
      </c>
      <c r="K16" s="61">
        <v>9.0013062600578699</v>
      </c>
      <c r="L16" s="61">
        <v>5.305294484327554</v>
      </c>
      <c r="M16" s="61">
        <v>3.3899387822450797</v>
      </c>
      <c r="N16" s="61">
        <v>113.38975192029335</v>
      </c>
    </row>
    <row r="17" spans="1:14" x14ac:dyDescent="0.25">
      <c r="A17" s="64">
        <v>1973</v>
      </c>
      <c r="B17" s="61">
        <v>8.9563119982250257</v>
      </c>
      <c r="C17" s="61">
        <v>16.06154762870657</v>
      </c>
      <c r="D17" s="61">
        <v>11.867951629926237</v>
      </c>
      <c r="E17" s="61">
        <v>13.381354118217098</v>
      </c>
      <c r="F17" s="61">
        <v>10.682795021884552</v>
      </c>
      <c r="G17" s="61">
        <v>7.2882077612425524</v>
      </c>
      <c r="H17" s="61">
        <v>9.1694044181433672</v>
      </c>
      <c r="I17" s="61">
        <v>8.5373614381644991</v>
      </c>
      <c r="J17" s="61">
        <v>2.479001783253215</v>
      </c>
      <c r="K17" s="61">
        <v>5.5499321452678672</v>
      </c>
      <c r="L17" s="61">
        <v>6.0198873234936254</v>
      </c>
      <c r="M17" s="61">
        <v>14.231301122482723</v>
      </c>
      <c r="N17" s="61">
        <v>114.22505638900731</v>
      </c>
    </row>
    <row r="18" spans="1:14" x14ac:dyDescent="0.25">
      <c r="A18" s="64">
        <v>1974</v>
      </c>
      <c r="B18" s="61">
        <v>5.4686121692413936</v>
      </c>
      <c r="C18" s="61">
        <v>12.472025307065625</v>
      </c>
      <c r="D18" s="61">
        <v>13.146047285532326</v>
      </c>
      <c r="E18" s="61">
        <v>19.611967047166573</v>
      </c>
      <c r="F18" s="61">
        <v>10.790299225620775</v>
      </c>
      <c r="G18" s="61">
        <v>7.4336370814282331</v>
      </c>
      <c r="H18" s="61">
        <v>8.2746555687912817</v>
      </c>
      <c r="I18" s="61">
        <v>7.1066928474233766</v>
      </c>
      <c r="J18" s="61">
        <v>1.5028287935685929</v>
      </c>
      <c r="K18" s="61">
        <v>2.7294732652720883</v>
      </c>
      <c r="L18" s="61">
        <v>5.5698331147263813</v>
      </c>
      <c r="M18" s="61">
        <v>3.6289756121188765</v>
      </c>
      <c r="N18" s="61">
        <v>97.735047317955519</v>
      </c>
    </row>
    <row r="19" spans="1:14" x14ac:dyDescent="0.25">
      <c r="A19" s="64">
        <v>1975</v>
      </c>
      <c r="B19" s="61">
        <v>3.049370992253944</v>
      </c>
      <c r="C19" s="61">
        <v>6.4165752630584381</v>
      </c>
      <c r="D19" s="61">
        <v>11.861408416973536</v>
      </c>
      <c r="E19" s="61">
        <v>8.2878750869207334</v>
      </c>
      <c r="F19" s="61">
        <v>5.9300670227348151</v>
      </c>
      <c r="G19" s="61">
        <v>7.3710671579691454</v>
      </c>
      <c r="H19" s="61">
        <v>8.6708494545450989</v>
      </c>
      <c r="I19" s="61">
        <v>12.484075463655977</v>
      </c>
      <c r="J19" s="61">
        <v>1.4349589716083067</v>
      </c>
      <c r="K19" s="61">
        <v>1.9632010008458152</v>
      </c>
      <c r="L19" s="61">
        <v>4.4461149745609108</v>
      </c>
      <c r="M19" s="61">
        <v>9.1839796148255708</v>
      </c>
      <c r="N19" s="61">
        <v>81.099543419952298</v>
      </c>
    </row>
    <row r="20" spans="1:14" x14ac:dyDescent="0.25">
      <c r="A20" s="64">
        <v>1976</v>
      </c>
      <c r="B20" s="61">
        <v>6.2551691610537548</v>
      </c>
      <c r="C20" s="61">
        <v>11.229763388419212</v>
      </c>
      <c r="D20" s="61">
        <v>11.114054731068945</v>
      </c>
      <c r="E20" s="61">
        <v>14.23014531902597</v>
      </c>
      <c r="F20" s="61">
        <v>8.8332718290971357</v>
      </c>
      <c r="G20" s="61">
        <v>7.0874911064445412</v>
      </c>
      <c r="H20" s="61">
        <v>8.7304858906064169</v>
      </c>
      <c r="I20" s="61">
        <v>7.9293256373437426</v>
      </c>
      <c r="J20" s="61">
        <v>1.9931734375177761</v>
      </c>
      <c r="K20" s="61">
        <v>2.3839858157201324</v>
      </c>
      <c r="L20" s="61">
        <v>7.0429469950891797</v>
      </c>
      <c r="M20" s="61">
        <v>16.141788462301484</v>
      </c>
      <c r="N20" s="61">
        <v>102.97160177368829</v>
      </c>
    </row>
    <row r="21" spans="1:14" x14ac:dyDescent="0.25">
      <c r="A21" s="64">
        <v>1977</v>
      </c>
      <c r="B21" s="61">
        <v>7.9222724161036462</v>
      </c>
      <c r="C21" s="61">
        <v>3.4746685471096241</v>
      </c>
      <c r="D21" s="61">
        <v>2.8618917118483393</v>
      </c>
      <c r="E21" s="61">
        <v>6.0078081955407692</v>
      </c>
      <c r="F21" s="61">
        <v>4.5782969918205314</v>
      </c>
      <c r="G21" s="61">
        <v>6.7793868633834817</v>
      </c>
      <c r="H21" s="61">
        <v>8.0750432291313299</v>
      </c>
      <c r="I21" s="61">
        <v>7.6135381068000054</v>
      </c>
      <c r="J21" s="61">
        <v>2.2738432812323204</v>
      </c>
      <c r="K21" s="61">
        <v>1.6459531486846692</v>
      </c>
      <c r="L21" s="61">
        <v>2.475508620779499</v>
      </c>
      <c r="M21" s="61">
        <v>9.6962216431053072</v>
      </c>
      <c r="N21" s="61">
        <v>63.404432755539531</v>
      </c>
    </row>
    <row r="22" spans="1:14" x14ac:dyDescent="0.25">
      <c r="A22" s="64">
        <v>1978</v>
      </c>
      <c r="B22" s="61">
        <v>10.445801624654216</v>
      </c>
      <c r="C22" s="61">
        <v>17.282408836537655</v>
      </c>
      <c r="D22" s="61">
        <v>8.4062915432379057</v>
      </c>
      <c r="E22" s="61">
        <v>12.722469143011745</v>
      </c>
      <c r="F22" s="61">
        <v>7.3463340363955707</v>
      </c>
      <c r="G22" s="61">
        <v>7.265299364591427</v>
      </c>
      <c r="H22" s="61">
        <v>8.1899635235895243</v>
      </c>
      <c r="I22" s="61">
        <v>7.7292257481444651</v>
      </c>
      <c r="J22" s="61">
        <v>3.2899363315329806</v>
      </c>
      <c r="K22" s="61">
        <v>2.9466308393439249</v>
      </c>
      <c r="L22" s="61">
        <v>5.0728702534202323</v>
      </c>
      <c r="M22" s="61">
        <v>12.530998567157113</v>
      </c>
      <c r="N22" s="61">
        <v>103.22822981161676</v>
      </c>
    </row>
    <row r="23" spans="1:14" x14ac:dyDescent="0.25">
      <c r="A23" s="64">
        <v>1979</v>
      </c>
      <c r="B23" s="61">
        <v>15.927664914107147</v>
      </c>
      <c r="C23" s="61">
        <v>17.025416335269107</v>
      </c>
      <c r="D23" s="61">
        <v>7.4882525625694081</v>
      </c>
      <c r="E23" s="61">
        <v>15.964996482284194</v>
      </c>
      <c r="F23" s="61">
        <v>11.037805839272615</v>
      </c>
      <c r="G23" s="61">
        <v>8.4693095819260584</v>
      </c>
      <c r="H23" s="61">
        <v>8.2262783024425232</v>
      </c>
      <c r="I23" s="61">
        <v>7.6927798910206127</v>
      </c>
      <c r="J23" s="61">
        <v>1.3695733411381665</v>
      </c>
      <c r="K23" s="61">
        <v>9.3458234930364679</v>
      </c>
      <c r="L23" s="61">
        <v>16.35303682315827</v>
      </c>
      <c r="M23" s="61">
        <v>13.848619255629179</v>
      </c>
      <c r="N23" s="61">
        <v>132.74955682185373</v>
      </c>
    </row>
    <row r="24" spans="1:14" x14ac:dyDescent="0.25">
      <c r="A24" s="64">
        <v>1980</v>
      </c>
      <c r="B24" s="61">
        <v>15.15848020976733</v>
      </c>
      <c r="C24" s="61">
        <v>7.6879949393133797</v>
      </c>
      <c r="D24" s="61">
        <v>18.58734865176373</v>
      </c>
      <c r="E24" s="61">
        <v>10.655395577164612</v>
      </c>
      <c r="F24" s="61">
        <v>12.600142537440547</v>
      </c>
      <c r="G24" s="61">
        <v>9.4417105687524145</v>
      </c>
      <c r="H24" s="61">
        <v>8.2977868474365906</v>
      </c>
      <c r="I24" s="61">
        <v>7.9488571356021245</v>
      </c>
      <c r="J24" s="61">
        <v>3.4284607359216972</v>
      </c>
      <c r="K24" s="61">
        <v>12.301804449013478</v>
      </c>
      <c r="L24" s="61">
        <v>7.4670258689762132</v>
      </c>
      <c r="M24" s="61">
        <v>14.695117165074919</v>
      </c>
      <c r="N24" s="61">
        <v>128.27012468622701</v>
      </c>
    </row>
    <row r="25" spans="1:14" x14ac:dyDescent="0.25">
      <c r="A25" s="64">
        <v>1981</v>
      </c>
      <c r="B25" s="61">
        <v>7.8760413993899174</v>
      </c>
      <c r="C25" s="61">
        <v>15.685183227207167</v>
      </c>
      <c r="D25" s="61">
        <v>16.125197718611648</v>
      </c>
      <c r="E25" s="61">
        <v>12.591606127632213</v>
      </c>
      <c r="F25" s="61">
        <v>7.7953094595670658</v>
      </c>
      <c r="G25" s="61">
        <v>7.1008220763067991</v>
      </c>
      <c r="H25" s="61">
        <v>7.875981315573072</v>
      </c>
      <c r="I25" s="61">
        <v>7.2042244015790038</v>
      </c>
      <c r="J25" s="61">
        <v>2.0435697375393955</v>
      </c>
      <c r="K25" s="61">
        <v>2.4748413695475118</v>
      </c>
      <c r="L25" s="61">
        <v>2.7291529372759058</v>
      </c>
      <c r="M25" s="61">
        <v>15.329193081980652</v>
      </c>
      <c r="N25" s="61">
        <v>104.83112285221033</v>
      </c>
    </row>
    <row r="26" spans="1:14" x14ac:dyDescent="0.25">
      <c r="A26" s="64">
        <v>1982</v>
      </c>
      <c r="B26" s="61">
        <v>4.0692695360341835</v>
      </c>
      <c r="C26" s="61">
        <v>5.3927088611700924</v>
      </c>
      <c r="D26" s="61">
        <v>21.418037848964897</v>
      </c>
      <c r="E26" s="61">
        <v>21.488846491588003</v>
      </c>
      <c r="F26" s="61">
        <v>13.392772233966864</v>
      </c>
      <c r="G26" s="61">
        <v>9.044151996860375</v>
      </c>
      <c r="H26" s="61">
        <v>8.2651443667756048</v>
      </c>
      <c r="I26" s="61">
        <v>6.947848505330219</v>
      </c>
      <c r="J26" s="61">
        <v>2.9838800917284032</v>
      </c>
      <c r="K26" s="61">
        <v>2.2078448053136839</v>
      </c>
      <c r="L26" s="61">
        <v>8.2612032475369546</v>
      </c>
      <c r="M26" s="61">
        <v>12.953802242919817</v>
      </c>
      <c r="N26" s="61">
        <v>116.4255102281891</v>
      </c>
    </row>
    <row r="27" spans="1:14" x14ac:dyDescent="0.25">
      <c r="A27" s="64">
        <v>1983</v>
      </c>
      <c r="B27" s="61">
        <v>2.799330598740871</v>
      </c>
      <c r="C27" s="61">
        <v>7.5182982032456946</v>
      </c>
      <c r="D27" s="61">
        <v>9.6645353198240116</v>
      </c>
      <c r="E27" s="61">
        <v>6.7462235246609312</v>
      </c>
      <c r="F27" s="61">
        <v>4.579852688645202</v>
      </c>
      <c r="G27" s="61">
        <v>9.1150766982251419</v>
      </c>
      <c r="H27" s="61">
        <v>10.522181185682536</v>
      </c>
      <c r="I27" s="61">
        <v>8.6386089672750366</v>
      </c>
      <c r="J27" s="61">
        <v>2.1485032568145424</v>
      </c>
      <c r="K27" s="61">
        <v>1.7966048173116831</v>
      </c>
      <c r="L27" s="61">
        <v>5.6009389201451949</v>
      </c>
      <c r="M27" s="61">
        <v>12.704877923219959</v>
      </c>
      <c r="N27" s="61">
        <v>81.835032103790795</v>
      </c>
    </row>
    <row r="28" spans="1:14" x14ac:dyDescent="0.25">
      <c r="A28" s="64">
        <v>1984</v>
      </c>
      <c r="B28" s="61">
        <v>10.192660977327209</v>
      </c>
      <c r="C28" s="61">
        <v>9.307548506475765</v>
      </c>
      <c r="D28" s="61">
        <v>14.081362115548513</v>
      </c>
      <c r="E28" s="61">
        <v>20.468081713014492</v>
      </c>
      <c r="F28" s="61">
        <v>14.36250743869979</v>
      </c>
      <c r="G28" s="61">
        <v>7.6188268743033563</v>
      </c>
      <c r="H28" s="61">
        <v>7.8366327452155122</v>
      </c>
      <c r="I28" s="61">
        <v>7.5307041726104504</v>
      </c>
      <c r="J28" s="61">
        <v>1.7521572982617202</v>
      </c>
      <c r="K28" s="61">
        <v>1.4446773807486037</v>
      </c>
      <c r="L28" s="61">
        <v>3.0725828019076031</v>
      </c>
      <c r="M28" s="61">
        <v>11.857370556691922</v>
      </c>
      <c r="N28" s="61">
        <v>109.52511258080493</v>
      </c>
    </row>
    <row r="29" spans="1:14" x14ac:dyDescent="0.25">
      <c r="A29" s="64">
        <v>1985</v>
      </c>
      <c r="B29" s="61">
        <v>13.53998346477572</v>
      </c>
      <c r="C29" s="61">
        <v>8.294216190952886</v>
      </c>
      <c r="D29" s="61">
        <v>9.4334535256105898</v>
      </c>
      <c r="E29" s="61">
        <v>17.776789571299766</v>
      </c>
      <c r="F29" s="61">
        <v>3.3562311034344212</v>
      </c>
      <c r="G29" s="61">
        <v>11.981781475855799</v>
      </c>
      <c r="H29" s="61">
        <v>8.5105911615415248</v>
      </c>
      <c r="I29" s="61">
        <v>8.4676861307424485</v>
      </c>
      <c r="J29" s="61">
        <v>1.9580623597735911</v>
      </c>
      <c r="K29" s="61">
        <v>2.7475491450271767</v>
      </c>
      <c r="L29" s="61">
        <v>7.4180832789798865</v>
      </c>
      <c r="M29" s="61">
        <v>7.5132376702810078</v>
      </c>
      <c r="N29" s="61">
        <v>100.99766507827482</v>
      </c>
    </row>
    <row r="30" spans="1:14" x14ac:dyDescent="0.25">
      <c r="A30" s="64">
        <v>1986</v>
      </c>
      <c r="B30" s="61">
        <v>9.3193153435873661</v>
      </c>
      <c r="C30" s="61">
        <v>16.2159292748524</v>
      </c>
      <c r="D30" s="61">
        <v>12.884542555459261</v>
      </c>
      <c r="E30" s="61">
        <v>7.5486863797310759</v>
      </c>
      <c r="F30" s="61">
        <v>7.6682883666311099</v>
      </c>
      <c r="G30" s="61">
        <v>8.5932810791746146</v>
      </c>
      <c r="H30" s="61">
        <v>8.4377783106239885</v>
      </c>
      <c r="I30" s="61">
        <v>7.8689204766000831</v>
      </c>
      <c r="J30" s="61">
        <v>1.8934197376585855</v>
      </c>
      <c r="K30" s="61">
        <v>5.692550063435152</v>
      </c>
      <c r="L30" s="61">
        <v>3.74214375563096</v>
      </c>
      <c r="M30" s="61">
        <v>3.6763197012757809</v>
      </c>
      <c r="N30" s="61">
        <v>93.541175044660378</v>
      </c>
    </row>
    <row r="31" spans="1:14" x14ac:dyDescent="0.25">
      <c r="A31" s="64">
        <v>1987</v>
      </c>
      <c r="B31" s="61">
        <v>17.334883006082357</v>
      </c>
      <c r="C31" s="61">
        <v>8.8693455990980379</v>
      </c>
      <c r="D31" s="61">
        <v>13.132110791938327</v>
      </c>
      <c r="E31" s="61">
        <v>11.260043318407702</v>
      </c>
      <c r="F31" s="61">
        <v>8.7503555433596745</v>
      </c>
      <c r="G31" s="61">
        <v>8.0250424203835937</v>
      </c>
      <c r="H31" s="61">
        <v>9.4168692450552829</v>
      </c>
      <c r="I31" s="61">
        <v>8.1755563093138672</v>
      </c>
      <c r="J31" s="61">
        <v>1.9959222507184284</v>
      </c>
      <c r="K31" s="61">
        <v>1.5295124605756127</v>
      </c>
      <c r="L31" s="61">
        <v>6.090542653801716</v>
      </c>
      <c r="M31" s="61">
        <v>7.860999262044392</v>
      </c>
      <c r="N31" s="61">
        <v>102.44118286077898</v>
      </c>
    </row>
    <row r="32" spans="1:14" x14ac:dyDescent="0.25">
      <c r="A32" s="64">
        <v>1988</v>
      </c>
      <c r="B32" s="61">
        <v>5.1084360882411897</v>
      </c>
      <c r="C32" s="61">
        <v>6.4391912651467296</v>
      </c>
      <c r="D32" s="61">
        <v>6.8943799340833261</v>
      </c>
      <c r="E32" s="61">
        <v>6.2520882200602887</v>
      </c>
      <c r="F32" s="61">
        <v>6.8624977264702318</v>
      </c>
      <c r="G32" s="61">
        <v>7.4641038043010193</v>
      </c>
      <c r="H32" s="61">
        <v>9.4245253738464818</v>
      </c>
      <c r="I32" s="61">
        <v>8.9550841241720978</v>
      </c>
      <c r="J32" s="61">
        <v>1.816286810469691</v>
      </c>
      <c r="K32" s="61">
        <v>1.383092859650582</v>
      </c>
      <c r="L32" s="61">
        <v>5.6391230058035733</v>
      </c>
      <c r="M32" s="61">
        <v>7.3050061185366566</v>
      </c>
      <c r="N32" s="61">
        <v>73.543815330781854</v>
      </c>
    </row>
    <row r="33" spans="1:14" x14ac:dyDescent="0.25">
      <c r="A33" s="64">
        <v>1989</v>
      </c>
      <c r="B33" s="61">
        <v>2.8601520396376783</v>
      </c>
      <c r="C33" s="61">
        <v>6.4808150019605595</v>
      </c>
      <c r="D33" s="61">
        <v>13.19328582231363</v>
      </c>
      <c r="E33" s="61">
        <v>6.2155622995496866</v>
      </c>
      <c r="F33" s="61">
        <v>6.012488959352126</v>
      </c>
      <c r="G33" s="61">
        <v>7.7038655657391404</v>
      </c>
      <c r="H33" s="61">
        <v>9.9656722499689359</v>
      </c>
      <c r="I33" s="61">
        <v>8.9791707738577831</v>
      </c>
      <c r="J33" s="61">
        <v>1.8494863582212573</v>
      </c>
      <c r="K33" s="61">
        <v>2.1909189668821503</v>
      </c>
      <c r="L33" s="61">
        <v>2.0209340931933357</v>
      </c>
      <c r="M33" s="61">
        <v>2.9611990079642907</v>
      </c>
      <c r="N33" s="61">
        <v>70.433551138640567</v>
      </c>
    </row>
    <row r="34" spans="1:14" x14ac:dyDescent="0.25">
      <c r="A34" s="64">
        <v>1990</v>
      </c>
      <c r="B34" s="61">
        <v>2.198490126615706</v>
      </c>
      <c r="C34" s="61">
        <v>2.9164909138850788</v>
      </c>
      <c r="D34" s="61">
        <v>1.9427594729014575</v>
      </c>
      <c r="E34" s="61">
        <v>4.0068460686531875</v>
      </c>
      <c r="F34" s="61">
        <v>5.2902886053651219</v>
      </c>
      <c r="G34" s="61">
        <v>7.3750838514553045</v>
      </c>
      <c r="H34" s="61">
        <v>8.7045954926025679</v>
      </c>
      <c r="I34" s="61">
        <v>7.3897337635051956</v>
      </c>
      <c r="J34" s="61">
        <v>1.7839355194268289</v>
      </c>
      <c r="K34" s="61">
        <v>0.86550353376046818</v>
      </c>
      <c r="L34" s="61">
        <v>3.549892029657868</v>
      </c>
      <c r="M34" s="61">
        <v>14.484814724907682</v>
      </c>
      <c r="N34" s="61">
        <v>60.508434102736473</v>
      </c>
    </row>
    <row r="35" spans="1:14" x14ac:dyDescent="0.25">
      <c r="A35" s="64">
        <v>1991</v>
      </c>
      <c r="B35" s="61">
        <v>7.2802897630011199</v>
      </c>
      <c r="C35" s="61">
        <v>9.8937797611257761</v>
      </c>
      <c r="D35" s="61">
        <v>10.067262820239961</v>
      </c>
      <c r="E35" s="61">
        <v>14.09112290882881</v>
      </c>
      <c r="F35" s="61">
        <v>11.672773603001042</v>
      </c>
      <c r="G35" s="61">
        <v>7.9674388871646942</v>
      </c>
      <c r="H35" s="61">
        <v>8.6216149566784441</v>
      </c>
      <c r="I35" s="61">
        <v>8.1278879518112319</v>
      </c>
      <c r="J35" s="61">
        <v>1.9803587560034364</v>
      </c>
      <c r="K35" s="61">
        <v>0.67143627755880608</v>
      </c>
      <c r="L35" s="61">
        <v>2.6485333254196211</v>
      </c>
      <c r="M35" s="61">
        <v>2.4767596651452881</v>
      </c>
      <c r="N35" s="61">
        <v>85.499258675978254</v>
      </c>
    </row>
    <row r="36" spans="1:14" x14ac:dyDescent="0.25">
      <c r="A36" s="64">
        <v>1992</v>
      </c>
      <c r="B36" s="61">
        <v>1.4573946274245897</v>
      </c>
      <c r="C36" s="61">
        <v>3.3279920226652524</v>
      </c>
      <c r="D36" s="61">
        <v>4.4076973284640024</v>
      </c>
      <c r="E36" s="61">
        <v>15.835826633323352</v>
      </c>
      <c r="F36" s="61">
        <v>7.4080819737551797</v>
      </c>
      <c r="G36" s="61">
        <v>8.0398107878118772</v>
      </c>
      <c r="H36" s="61">
        <v>9.5476531610203264</v>
      </c>
      <c r="I36" s="61">
        <v>8.6828917781308288</v>
      </c>
      <c r="J36" s="61">
        <v>2.1228402652967207</v>
      </c>
      <c r="K36" s="61">
        <v>1.0626734832602416</v>
      </c>
      <c r="L36" s="61">
        <v>3.455463920557468</v>
      </c>
      <c r="M36" s="61">
        <v>4.7009695475619493</v>
      </c>
      <c r="N36" s="61">
        <v>70.049295529271802</v>
      </c>
    </row>
    <row r="37" spans="1:14" x14ac:dyDescent="0.25">
      <c r="A37" s="64">
        <v>1993</v>
      </c>
      <c r="B37" s="61">
        <v>5.5271199804349971</v>
      </c>
      <c r="C37" s="61">
        <v>3.7588887616908497</v>
      </c>
      <c r="D37" s="61">
        <v>16.44529992569435</v>
      </c>
      <c r="E37" s="61">
        <v>10.389802351697845</v>
      </c>
      <c r="F37" s="61">
        <v>10.523199154976325</v>
      </c>
      <c r="G37" s="61">
        <v>7.5811073114046073</v>
      </c>
      <c r="H37" s="61">
        <v>9.4405209306677662</v>
      </c>
      <c r="I37" s="61">
        <v>9.1908504158781437</v>
      </c>
      <c r="J37" s="61">
        <v>1.910154978707403</v>
      </c>
      <c r="K37" s="61">
        <v>0.7915145330114115</v>
      </c>
      <c r="L37" s="61">
        <v>4.232179255878207</v>
      </c>
      <c r="M37" s="61">
        <v>10.075221237874253</v>
      </c>
      <c r="N37" s="61">
        <v>89.865858837916136</v>
      </c>
    </row>
    <row r="38" spans="1:14" x14ac:dyDescent="0.25">
      <c r="A38" s="64">
        <v>1994</v>
      </c>
      <c r="B38" s="61">
        <v>8.6250206791381476</v>
      </c>
      <c r="C38" s="61">
        <v>12.98593640619915</v>
      </c>
      <c r="D38" s="61">
        <v>14.034846644111498</v>
      </c>
      <c r="E38" s="61">
        <v>10.65221255433749</v>
      </c>
      <c r="F38" s="61">
        <v>8.6033773389345125</v>
      </c>
      <c r="G38" s="61">
        <v>7.3922429987790732</v>
      </c>
      <c r="H38" s="61">
        <v>9.6229138240954306</v>
      </c>
      <c r="I38" s="61">
        <v>8.3747261617534434</v>
      </c>
      <c r="J38" s="61">
        <v>1.8195054409382643</v>
      </c>
      <c r="K38" s="61">
        <v>8.7882006672459401</v>
      </c>
      <c r="L38" s="61">
        <v>8.2004805798927407</v>
      </c>
      <c r="M38" s="61">
        <v>7.2946422905723374</v>
      </c>
      <c r="N38" s="61">
        <v>106.39410558599803</v>
      </c>
    </row>
    <row r="39" spans="1:14" x14ac:dyDescent="0.25">
      <c r="A39" s="64">
        <v>1995</v>
      </c>
      <c r="B39" s="61">
        <v>12.236652686790805</v>
      </c>
      <c r="C39" s="61">
        <v>7.5335726817248512</v>
      </c>
      <c r="D39" s="61">
        <v>10.808633862931154</v>
      </c>
      <c r="E39" s="61">
        <v>10.463825380429068</v>
      </c>
      <c r="F39" s="61">
        <v>10.528017683334916</v>
      </c>
      <c r="G39" s="61">
        <v>6.3106710598862552</v>
      </c>
      <c r="H39" s="61">
        <v>9.2221038144033383</v>
      </c>
      <c r="I39" s="61">
        <v>8.6396302551191475</v>
      </c>
      <c r="J39" s="61">
        <v>2.9177537860836429</v>
      </c>
      <c r="K39" s="61">
        <v>1.5582082651171085</v>
      </c>
      <c r="L39" s="61">
        <v>2.9164056789483137</v>
      </c>
      <c r="M39" s="61">
        <v>13.567721258701047</v>
      </c>
      <c r="N39" s="61">
        <v>96.703196413469627</v>
      </c>
    </row>
    <row r="40" spans="1:14" x14ac:dyDescent="0.25">
      <c r="A40" s="64">
        <v>1996</v>
      </c>
      <c r="B40" s="61">
        <v>9.570393504148706</v>
      </c>
      <c r="C40" s="61">
        <v>20.450743957243464</v>
      </c>
      <c r="D40" s="61">
        <v>11.952444737423274</v>
      </c>
      <c r="E40" s="61">
        <v>12.009188129001119</v>
      </c>
      <c r="F40" s="61">
        <v>6.2170920010345796</v>
      </c>
      <c r="G40" s="61">
        <v>6.2687902567008509</v>
      </c>
      <c r="H40" s="61">
        <v>8.5599729122299806</v>
      </c>
      <c r="I40" s="61">
        <v>8.5765596019194668</v>
      </c>
      <c r="J40" s="61">
        <v>2.0990674163644423</v>
      </c>
      <c r="K40" s="61">
        <v>6.9585891403300693</v>
      </c>
      <c r="L40" s="61">
        <v>6.3018996720235609</v>
      </c>
      <c r="M40" s="61">
        <v>13.409523631966675</v>
      </c>
      <c r="N40" s="61">
        <v>112.3742649603862</v>
      </c>
    </row>
    <row r="41" spans="1:14" x14ac:dyDescent="0.25">
      <c r="A41" s="64">
        <v>1997</v>
      </c>
      <c r="B41" s="61">
        <v>22.546522176693582</v>
      </c>
      <c r="C41" s="61">
        <v>3.4217811048224891</v>
      </c>
      <c r="D41" s="61">
        <v>7.7741674383015162</v>
      </c>
      <c r="E41" s="61">
        <v>10.606831206785769</v>
      </c>
      <c r="F41" s="61">
        <v>17.492595923179604</v>
      </c>
      <c r="G41" s="61">
        <v>6.0417313642220183</v>
      </c>
      <c r="H41" s="61">
        <v>7.6332386379545305</v>
      </c>
      <c r="I41" s="61">
        <v>7.7516982046628531</v>
      </c>
      <c r="J41" s="61">
        <v>2.4191509838703009</v>
      </c>
      <c r="K41" s="61">
        <v>1.4556208026223374</v>
      </c>
      <c r="L41" s="61">
        <v>9.6294324070738622</v>
      </c>
      <c r="M41" s="61">
        <v>16.490528384693246</v>
      </c>
      <c r="N41" s="61">
        <v>113.26329863488212</v>
      </c>
    </row>
    <row r="42" spans="1:14" x14ac:dyDescent="0.25">
      <c r="A42" s="64">
        <v>1998</v>
      </c>
      <c r="B42" s="61">
        <v>5.497917420200654</v>
      </c>
      <c r="C42" s="61">
        <v>16.833152969328829</v>
      </c>
      <c r="D42" s="61">
        <v>6.0915025833108327</v>
      </c>
      <c r="E42" s="61">
        <v>11.947821548185207</v>
      </c>
      <c r="F42" s="61">
        <v>15.474239029968475</v>
      </c>
      <c r="G42" s="61">
        <v>7.5671952708688783</v>
      </c>
      <c r="H42" s="61">
        <v>7.84589536832042</v>
      </c>
      <c r="I42" s="61">
        <v>6.9354210478749367</v>
      </c>
      <c r="J42" s="61">
        <v>1.654353671006493</v>
      </c>
      <c r="K42" s="61">
        <v>0.91632736985974428</v>
      </c>
      <c r="L42" s="61">
        <v>7.8023446264527427</v>
      </c>
      <c r="M42" s="61">
        <v>16.446232795486946</v>
      </c>
      <c r="N42" s="61">
        <v>105.01240370086416</v>
      </c>
    </row>
    <row r="43" spans="1:14" x14ac:dyDescent="0.25">
      <c r="A43" s="64">
        <v>1999</v>
      </c>
      <c r="B43" s="61">
        <v>5.1637758151055797</v>
      </c>
      <c r="C43" s="61">
        <v>9.3966101951090817</v>
      </c>
      <c r="D43" s="61">
        <v>14.172309755913584</v>
      </c>
      <c r="E43" s="61">
        <v>14.090254039589057</v>
      </c>
      <c r="F43" s="61">
        <v>7.9185691106266818</v>
      </c>
      <c r="G43" s="61">
        <v>6.2657691304867873</v>
      </c>
      <c r="H43" s="61">
        <v>7.5858153820144612</v>
      </c>
      <c r="I43" s="61">
        <v>8.4251591573332085</v>
      </c>
      <c r="J43" s="61">
        <v>1.7092942393472583</v>
      </c>
      <c r="K43" s="61">
        <v>0.86842713380718117</v>
      </c>
      <c r="L43" s="61">
        <v>6.8159130797183911</v>
      </c>
      <c r="M43" s="61">
        <v>8.7450250145259396</v>
      </c>
      <c r="N43" s="61">
        <v>91.156922053577219</v>
      </c>
    </row>
    <row r="44" spans="1:14" x14ac:dyDescent="0.25">
      <c r="A44" s="64">
        <v>2000</v>
      </c>
      <c r="B44" s="61">
        <v>5.2593440540827432</v>
      </c>
      <c r="C44" s="61">
        <v>10.085058841268458</v>
      </c>
      <c r="D44" s="61">
        <v>8.6059358369812564</v>
      </c>
      <c r="E44" s="61">
        <v>6.9743794363871796</v>
      </c>
      <c r="F44" s="61">
        <v>5.6366919958753448</v>
      </c>
      <c r="G44" s="61">
        <v>6.1379117090559054</v>
      </c>
      <c r="H44" s="61">
        <v>8.8432094583726322</v>
      </c>
      <c r="I44" s="61">
        <v>7.3514917536585696</v>
      </c>
      <c r="J44" s="61">
        <v>1.9871729443798856</v>
      </c>
      <c r="K44" s="61">
        <v>2.1413545699529624</v>
      </c>
      <c r="L44" s="61">
        <v>1.0726503997811274</v>
      </c>
      <c r="M44" s="61">
        <v>5.7995829036897319</v>
      </c>
      <c r="N44" s="61">
        <v>69.894783903485802</v>
      </c>
    </row>
    <row r="45" spans="1:14" x14ac:dyDescent="0.25">
      <c r="A45" s="64">
        <v>2001</v>
      </c>
      <c r="B45" s="61">
        <v>7.4269909401544378</v>
      </c>
      <c r="C45" s="61">
        <v>7.4288596009657963</v>
      </c>
      <c r="D45" s="61">
        <v>7.0506327099314383</v>
      </c>
      <c r="E45" s="61">
        <v>9.5945843280711429</v>
      </c>
      <c r="F45" s="61">
        <v>6.1687866580057351</v>
      </c>
      <c r="G45" s="61">
        <v>7.1400802404041315</v>
      </c>
      <c r="H45" s="61">
        <v>9.4778552997798737</v>
      </c>
      <c r="I45" s="61">
        <v>8.2047645153829087</v>
      </c>
      <c r="J45" s="61">
        <v>1.3336424722889446</v>
      </c>
      <c r="K45" s="61">
        <v>0.66320282976888911</v>
      </c>
      <c r="L45" s="61">
        <v>1.0915081325197802</v>
      </c>
      <c r="M45" s="61">
        <v>6.5587316811993928</v>
      </c>
      <c r="N45" s="61">
        <v>72.139639408472462</v>
      </c>
    </row>
    <row r="46" spans="1:14" x14ac:dyDescent="0.25">
      <c r="A46" s="64">
        <v>2002</v>
      </c>
      <c r="B46" s="61">
        <v>5.1108317798287093</v>
      </c>
      <c r="C46" s="61">
        <v>3.4455383344422161</v>
      </c>
      <c r="D46" s="61">
        <v>7.0007367018216824</v>
      </c>
      <c r="E46" s="61">
        <v>15.314455291157376</v>
      </c>
      <c r="F46" s="61">
        <v>5.9450308130360101</v>
      </c>
      <c r="G46" s="61">
        <v>7.4713915730121965</v>
      </c>
      <c r="H46" s="61">
        <v>8.9764579310847896</v>
      </c>
      <c r="I46" s="61">
        <v>8.1890447363044849</v>
      </c>
      <c r="J46" s="61">
        <v>4.5766838266719221</v>
      </c>
      <c r="K46" s="61">
        <v>3.1103007263047551</v>
      </c>
      <c r="L46" s="61">
        <v>2.5776137983127763</v>
      </c>
      <c r="M46" s="61">
        <v>13.729490937253193</v>
      </c>
      <c r="N46" s="61">
        <v>85.447576449230127</v>
      </c>
    </row>
    <row r="47" spans="1:14" x14ac:dyDescent="0.25">
      <c r="A47" s="64">
        <v>2003</v>
      </c>
      <c r="B47" s="61">
        <v>23.038458254585194</v>
      </c>
      <c r="C47" s="61">
        <v>11.675653305868227</v>
      </c>
      <c r="D47" s="61">
        <v>11.212303714047611</v>
      </c>
      <c r="E47" s="61">
        <v>16.870861996508104</v>
      </c>
      <c r="F47" s="61">
        <v>11.23264619274738</v>
      </c>
      <c r="G47" s="61">
        <v>7.0706704665902169</v>
      </c>
      <c r="H47" s="61">
        <v>7.8907725139006066</v>
      </c>
      <c r="I47" s="61">
        <v>7.6068631024680187</v>
      </c>
      <c r="J47" s="61">
        <v>1.971735019351978</v>
      </c>
      <c r="K47" s="61">
        <v>7.5176585023656415</v>
      </c>
      <c r="L47" s="61">
        <v>6.243436774626308</v>
      </c>
      <c r="M47" s="61">
        <v>8.1466470905999024</v>
      </c>
      <c r="N47" s="61">
        <v>120.47770693365918</v>
      </c>
    </row>
    <row r="48" spans="1:14" x14ac:dyDescent="0.25">
      <c r="A48" s="64">
        <v>2004</v>
      </c>
      <c r="B48" s="61">
        <v>16.506884428503977</v>
      </c>
      <c r="C48" s="61">
        <v>9.7342530018833884</v>
      </c>
      <c r="D48" s="61">
        <v>12.848285096545373</v>
      </c>
      <c r="E48" s="61">
        <v>11.184547681973392</v>
      </c>
      <c r="F48" s="61">
        <v>9.2646478133329548</v>
      </c>
      <c r="G48" s="61">
        <v>6.200970997232174</v>
      </c>
      <c r="H48" s="61">
        <v>7.592493937989051</v>
      </c>
      <c r="I48" s="61">
        <v>6.6285148077055043</v>
      </c>
      <c r="J48" s="61">
        <v>2.2522036779027053</v>
      </c>
      <c r="K48" s="61">
        <v>3.1683899256703256</v>
      </c>
      <c r="L48" s="61">
        <v>3.5661836550433148</v>
      </c>
      <c r="M48" s="61">
        <v>5.9483192759265107</v>
      </c>
      <c r="N48" s="61">
        <v>94.895694299708651</v>
      </c>
    </row>
    <row r="49" spans="1:14" x14ac:dyDescent="0.25">
      <c r="A49" s="64">
        <v>2005</v>
      </c>
      <c r="B49" s="61">
        <v>9.4277411596514593</v>
      </c>
      <c r="C49" s="61">
        <v>11.382338320539114</v>
      </c>
      <c r="D49" s="61">
        <v>16.745463091466942</v>
      </c>
      <c r="E49" s="61">
        <v>9.4839667871223217</v>
      </c>
      <c r="F49" s="61">
        <v>6.9805816511204579</v>
      </c>
      <c r="G49" s="61">
        <v>5.9948528768044103</v>
      </c>
      <c r="H49" s="61">
        <v>7.5434877053105041</v>
      </c>
      <c r="I49" s="61">
        <v>7.4771596653154138</v>
      </c>
      <c r="J49" s="61">
        <v>1.538723974546774</v>
      </c>
      <c r="K49" s="61">
        <v>0.85827949147725491</v>
      </c>
      <c r="L49" s="61">
        <v>2.1339433956683664</v>
      </c>
      <c r="M49" s="61">
        <v>17.978965085439381</v>
      </c>
      <c r="N49" s="61">
        <v>97.545503204462392</v>
      </c>
    </row>
    <row r="50" spans="1:14" x14ac:dyDescent="0.25">
      <c r="A50" s="64">
        <v>2006</v>
      </c>
      <c r="B50" s="61">
        <v>10.695008891817674</v>
      </c>
      <c r="C50" s="61">
        <v>16.770599329545512</v>
      </c>
      <c r="D50" s="61">
        <v>20.540032236490781</v>
      </c>
      <c r="E50" s="61">
        <v>12.317830032092916</v>
      </c>
      <c r="F50" s="61">
        <v>8.0056792845610687</v>
      </c>
      <c r="G50" s="61">
        <v>5.8232192428682739</v>
      </c>
      <c r="H50" s="61">
        <v>7.7089695988695919</v>
      </c>
      <c r="I50" s="61">
        <v>7.5596396736745231</v>
      </c>
      <c r="J50" s="61">
        <v>1.4144794432813905</v>
      </c>
      <c r="K50" s="61">
        <v>2.5883552182918121</v>
      </c>
      <c r="L50" s="61">
        <v>3.0107484445033856</v>
      </c>
      <c r="M50" s="61">
        <v>1.8493647033510607</v>
      </c>
      <c r="N50" s="61">
        <v>98.283926099347994</v>
      </c>
    </row>
    <row r="51" spans="1:14" x14ac:dyDescent="0.25">
      <c r="A51" s="64">
        <v>2007</v>
      </c>
      <c r="B51" s="61">
        <v>3.5450928869964686</v>
      </c>
      <c r="C51" s="61">
        <v>7.5584291784229078</v>
      </c>
      <c r="D51" s="61">
        <v>7.7246792871024788</v>
      </c>
      <c r="E51" s="61">
        <v>8.5063246512816306</v>
      </c>
      <c r="F51" s="61">
        <v>5.4178959707603624</v>
      </c>
      <c r="G51" s="61">
        <v>7.3658164550325598</v>
      </c>
      <c r="H51" s="61">
        <v>8.6528946107147782</v>
      </c>
      <c r="I51" s="61">
        <v>7.4504955293193778</v>
      </c>
      <c r="J51" s="61">
        <v>1.8342139598452094</v>
      </c>
      <c r="K51" s="61">
        <v>1.3222951910756915</v>
      </c>
      <c r="L51" s="61">
        <v>4.2161583955071462</v>
      </c>
      <c r="M51" s="61">
        <v>3.9845901537222965</v>
      </c>
      <c r="N51" s="61">
        <v>67.578886269780895</v>
      </c>
    </row>
    <row r="52" spans="1:14" x14ac:dyDescent="0.25">
      <c r="A52" s="64">
        <v>2008</v>
      </c>
      <c r="B52" s="61">
        <v>2.9471924091682813</v>
      </c>
      <c r="C52" s="61">
        <v>3.7007087121844626</v>
      </c>
      <c r="D52" s="61">
        <v>7.1712764288097235</v>
      </c>
      <c r="E52" s="61">
        <v>6.5002552894162076</v>
      </c>
      <c r="F52" s="61">
        <v>4.7234429706934815</v>
      </c>
      <c r="G52" s="61">
        <v>6.7796555880157587</v>
      </c>
      <c r="H52" s="61">
        <v>8.5588441360576883</v>
      </c>
      <c r="I52" s="61">
        <v>7.1364991780453559</v>
      </c>
      <c r="J52" s="61">
        <v>2.0133580920108765</v>
      </c>
      <c r="K52" s="61">
        <v>1.506129149161592</v>
      </c>
      <c r="L52" s="61">
        <v>3.0335520365833597</v>
      </c>
      <c r="M52" s="61">
        <v>5.4762007939104498</v>
      </c>
      <c r="N52" s="61">
        <v>59.547114784057236</v>
      </c>
    </row>
    <row r="53" spans="1:14" x14ac:dyDescent="0.25">
      <c r="A53" s="64">
        <v>2009</v>
      </c>
      <c r="B53" s="61">
        <v>12.433325592319026</v>
      </c>
      <c r="C53" s="61">
        <v>9.5081704989744154</v>
      </c>
      <c r="D53" s="61">
        <v>14.027219445336186</v>
      </c>
      <c r="E53" s="61">
        <v>10.232172808623728</v>
      </c>
      <c r="F53" s="61">
        <v>7.2077588171175853</v>
      </c>
      <c r="G53" s="61">
        <v>7.0979219119685375</v>
      </c>
      <c r="H53" s="61">
        <v>8.6973279297827304</v>
      </c>
      <c r="I53" s="61">
        <v>7.4686284141456527</v>
      </c>
      <c r="J53" s="61">
        <v>2.0678041604618387</v>
      </c>
      <c r="K53" s="61">
        <v>8.1890038906274665</v>
      </c>
      <c r="L53" s="61">
        <v>8.0650602960214606</v>
      </c>
      <c r="M53" s="61">
        <v>15.358066261575384</v>
      </c>
      <c r="N53" s="61">
        <v>110.35246002695401</v>
      </c>
    </row>
    <row r="54" spans="1:14" x14ac:dyDescent="0.25">
      <c r="A54" s="64">
        <v>2010</v>
      </c>
      <c r="B54" s="61">
        <v>13.064511160655464</v>
      </c>
      <c r="C54" s="61">
        <v>24.192225643218169</v>
      </c>
      <c r="D54" s="61">
        <v>14.481667406831903</v>
      </c>
      <c r="E54" s="61">
        <v>7.0679518194115207</v>
      </c>
      <c r="F54" s="61">
        <v>6.8319578499802684</v>
      </c>
      <c r="G54" s="61">
        <v>7.4062568416638159</v>
      </c>
      <c r="H54" s="61">
        <v>8.2994698002079339</v>
      </c>
      <c r="I54" s="61">
        <v>7.9577252985943501</v>
      </c>
      <c r="J54" s="61">
        <v>2.1979027818986405</v>
      </c>
      <c r="K54" s="61"/>
      <c r="L54" s="61"/>
      <c r="M54" s="61"/>
      <c r="N54" s="61">
        <v>91.499668602462066</v>
      </c>
    </row>
    <row r="55" spans="1:14" x14ac:dyDescent="0.25">
      <c r="A55" s="64" t="s">
        <v>40</v>
      </c>
      <c r="B55" s="61">
        <v>482.61173809990186</v>
      </c>
      <c r="C55" s="61">
        <v>518.61247312332591</v>
      </c>
      <c r="D55" s="61">
        <v>587.82124264059166</v>
      </c>
      <c r="E55" s="61">
        <v>557.21857191717527</v>
      </c>
      <c r="F55" s="61">
        <v>418.52212616334464</v>
      </c>
      <c r="G55" s="61">
        <v>372.42113214822876</v>
      </c>
      <c r="H55" s="61">
        <v>419.75739487723877</v>
      </c>
      <c r="I55" s="61">
        <v>387.36796977024426</v>
      </c>
      <c r="J55" s="61">
        <v>109.02231429737773</v>
      </c>
      <c r="K55" s="61">
        <v>164.9698136350797</v>
      </c>
      <c r="L55" s="61">
        <v>278.3865647210078</v>
      </c>
      <c r="M55" s="61">
        <v>546.86284008584209</v>
      </c>
      <c r="N55" s="61">
        <v>4843.5741814793555</v>
      </c>
    </row>
    <row r="57" spans="1:14" x14ac:dyDescent="0.25">
      <c r="A57" t="s">
        <v>47</v>
      </c>
      <c r="B57">
        <f>AVERAGE(B5:B54)</f>
        <v>9.8492191448959563</v>
      </c>
      <c r="C57" s="55">
        <f t="shared" ref="C57:M57" si="0">AVERAGE(C5:C54)</f>
        <v>10.583928022925019</v>
      </c>
      <c r="D57" s="55">
        <f t="shared" si="0"/>
        <v>11.99635189062432</v>
      </c>
      <c r="E57" s="55">
        <f t="shared" si="0"/>
        <v>11.371807590146433</v>
      </c>
      <c r="F57" s="55">
        <f t="shared" si="0"/>
        <v>8.5412678808845843</v>
      </c>
      <c r="G57" s="55">
        <f t="shared" si="0"/>
        <v>7.6004312683311994</v>
      </c>
      <c r="H57" s="55">
        <f t="shared" si="0"/>
        <v>8.566477446474261</v>
      </c>
      <c r="I57" s="55">
        <f t="shared" si="0"/>
        <v>7.9054687708213116</v>
      </c>
      <c r="J57" s="55">
        <f t="shared" si="0"/>
        <v>2.2249451897424026</v>
      </c>
      <c r="K57" s="55">
        <f t="shared" si="0"/>
        <v>3.3667308905118305</v>
      </c>
      <c r="L57" s="55">
        <f t="shared" si="0"/>
        <v>5.6813584636940364</v>
      </c>
      <c r="M57" s="55">
        <f t="shared" si="0"/>
        <v>11.160466124200859</v>
      </c>
    </row>
    <row r="58" spans="1:14" x14ac:dyDescent="0.25">
      <c r="A58" t="s">
        <v>49</v>
      </c>
      <c r="B58">
        <f t="shared" ref="B58:M58" si="1">MEDIAN(B5:B54)</f>
        <v>9.3193153435873661</v>
      </c>
      <c r="C58" s="55">
        <f t="shared" si="1"/>
        <v>9.3966101951090817</v>
      </c>
      <c r="D58" s="55">
        <f t="shared" si="1"/>
        <v>11.867951629926237</v>
      </c>
      <c r="E58" s="55">
        <f t="shared" si="1"/>
        <v>10.65221255433749</v>
      </c>
      <c r="F58" s="55">
        <f t="shared" si="1"/>
        <v>7.8499868644449098</v>
      </c>
      <c r="G58" s="55">
        <f t="shared" si="1"/>
        <v>7.4062568416638159</v>
      </c>
      <c r="H58" s="55">
        <f t="shared" si="1"/>
        <v>8.48271633310749</v>
      </c>
      <c r="I58" s="55">
        <f t="shared" si="1"/>
        <v>7.7516982046628531</v>
      </c>
      <c r="J58" s="55">
        <f t="shared" si="1"/>
        <v>1.9959222507184284</v>
      </c>
      <c r="K58" s="55">
        <f t="shared" si="1"/>
        <v>2.2078448053136839</v>
      </c>
      <c r="L58" s="55">
        <f t="shared" si="1"/>
        <v>5.2093882035772943</v>
      </c>
      <c r="M58" s="55">
        <f t="shared" si="1"/>
        <v>11.857370556691922</v>
      </c>
    </row>
    <row r="59" spans="1:14" x14ac:dyDescent="0.25">
      <c r="A59" t="s">
        <v>48</v>
      </c>
      <c r="B59">
        <f t="shared" ref="B59:M59" si="2">STDEV(B5:B54)</f>
        <v>5.7337933072521761</v>
      </c>
      <c r="C59" s="55">
        <f t="shared" si="2"/>
        <v>6.1350128541137838</v>
      </c>
      <c r="D59" s="55">
        <f t="shared" si="2"/>
        <v>4.7641878612692556</v>
      </c>
      <c r="E59" s="55">
        <f t="shared" si="2"/>
        <v>4.3451040135945469</v>
      </c>
      <c r="F59" s="55">
        <f t="shared" si="2"/>
        <v>3.0371085196540912</v>
      </c>
      <c r="G59" s="55">
        <f t="shared" si="2"/>
        <v>1.1777291335437601</v>
      </c>
      <c r="H59" s="55">
        <f t="shared" si="2"/>
        <v>0.69099258675803521</v>
      </c>
      <c r="I59" s="55">
        <f t="shared" si="2"/>
        <v>0.95391779047551317</v>
      </c>
      <c r="J59" s="55">
        <f t="shared" si="2"/>
        <v>0.77299986696352008</v>
      </c>
      <c r="K59" s="55">
        <f t="shared" si="2"/>
        <v>2.8423961832632023</v>
      </c>
      <c r="L59" s="55">
        <f t="shared" si="2"/>
        <v>3.9871806799846681</v>
      </c>
      <c r="M59" s="55">
        <f t="shared" si="2"/>
        <v>5.9691083348264184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"/>
  <sheetViews>
    <sheetView workbookViewId="0">
      <selection activeCell="H27" sqref="H27"/>
    </sheetView>
  </sheetViews>
  <sheetFormatPr defaultRowHeight="15" x14ac:dyDescent="0.25"/>
  <cols>
    <col min="2" max="2" width="10.5703125" customWidth="1"/>
    <col min="3" max="3" width="11.5703125" customWidth="1"/>
  </cols>
  <sheetData>
    <row r="1" spans="1:3" x14ac:dyDescent="0.25">
      <c r="A1" s="73" t="s">
        <v>50</v>
      </c>
      <c r="B1" s="73" t="s">
        <v>52</v>
      </c>
      <c r="C1" s="73" t="s">
        <v>53</v>
      </c>
    </row>
    <row r="2" spans="1:3" x14ac:dyDescent="0.25">
      <c r="A2" s="76">
        <v>0</v>
      </c>
      <c r="B2" s="69">
        <v>13</v>
      </c>
      <c r="C2" s="70">
        <v>2.2108843537414966E-2</v>
      </c>
    </row>
    <row r="3" spans="1:3" x14ac:dyDescent="0.25">
      <c r="A3" s="76">
        <v>3.48</v>
      </c>
      <c r="B3" s="69">
        <v>144</v>
      </c>
      <c r="C3" s="70">
        <v>0.26700680272108845</v>
      </c>
    </row>
    <row r="4" spans="1:3" x14ac:dyDescent="0.25">
      <c r="A4" s="76">
        <v>6.96</v>
      </c>
      <c r="B4" s="69">
        <v>108</v>
      </c>
      <c r="C4" s="70">
        <v>0.45068027210884354</v>
      </c>
    </row>
    <row r="5" spans="1:3" x14ac:dyDescent="0.25">
      <c r="A5" s="76">
        <v>10.44</v>
      </c>
      <c r="B5" s="69">
        <v>44</v>
      </c>
      <c r="C5" s="70">
        <v>0.52551020408163263</v>
      </c>
    </row>
    <row r="6" spans="1:3" x14ac:dyDescent="0.25">
      <c r="A6" s="76">
        <v>13.92</v>
      </c>
      <c r="B6" s="69">
        <v>42</v>
      </c>
      <c r="C6" s="70">
        <v>0.59693877551020413</v>
      </c>
    </row>
    <row r="7" spans="1:3" x14ac:dyDescent="0.25">
      <c r="A7" s="76">
        <v>17.399999999999999</v>
      </c>
      <c r="B7" s="69">
        <v>52</v>
      </c>
      <c r="C7" s="70">
        <v>0.68537414965986398</v>
      </c>
    </row>
    <row r="8" spans="1:3" x14ac:dyDescent="0.25">
      <c r="A8" s="76">
        <v>20.88</v>
      </c>
      <c r="B8" s="69">
        <v>38</v>
      </c>
      <c r="C8" s="70">
        <v>0.75</v>
      </c>
    </row>
    <row r="9" spans="1:3" x14ac:dyDescent="0.25">
      <c r="A9" s="76">
        <v>24.36</v>
      </c>
      <c r="B9" s="69">
        <v>23</v>
      </c>
      <c r="C9" s="70">
        <v>0.78911564625850339</v>
      </c>
    </row>
    <row r="10" spans="1:3" x14ac:dyDescent="0.25">
      <c r="A10" s="76">
        <v>27.84</v>
      </c>
      <c r="B10" s="69">
        <v>24</v>
      </c>
      <c r="C10" s="70">
        <v>0.82993197278911568</v>
      </c>
    </row>
    <row r="11" spans="1:3" x14ac:dyDescent="0.25">
      <c r="A11" s="76">
        <v>31.32</v>
      </c>
      <c r="B11" s="69">
        <v>29</v>
      </c>
      <c r="C11" s="70">
        <v>0.87925170068027214</v>
      </c>
    </row>
    <row r="12" spans="1:3" x14ac:dyDescent="0.25">
      <c r="A12" s="76">
        <v>34.799999999999997</v>
      </c>
      <c r="B12" s="69">
        <v>20</v>
      </c>
      <c r="C12" s="70">
        <v>0.91326530612244894</v>
      </c>
    </row>
    <row r="13" spans="1:3" x14ac:dyDescent="0.25">
      <c r="A13" s="76">
        <v>38.28</v>
      </c>
      <c r="B13" s="69">
        <v>20</v>
      </c>
      <c r="C13" s="70">
        <v>0.94727891156462585</v>
      </c>
    </row>
    <row r="14" spans="1:3" x14ac:dyDescent="0.25">
      <c r="A14" s="76">
        <v>41.76</v>
      </c>
      <c r="B14" s="69">
        <v>11</v>
      </c>
      <c r="C14" s="70">
        <v>0.96598639455782309</v>
      </c>
    </row>
    <row r="15" spans="1:3" x14ac:dyDescent="0.25">
      <c r="A15" s="76">
        <v>45.24</v>
      </c>
      <c r="B15" s="69">
        <v>3</v>
      </c>
      <c r="C15" s="70">
        <v>0.97108843537414968</v>
      </c>
    </row>
    <row r="16" spans="1:3" x14ac:dyDescent="0.25">
      <c r="A16" s="76">
        <v>48.72</v>
      </c>
      <c r="B16" s="69">
        <v>6</v>
      </c>
      <c r="C16" s="70">
        <v>0.98129251700680276</v>
      </c>
    </row>
    <row r="17" spans="1:3" x14ac:dyDescent="0.25">
      <c r="A17" s="76">
        <v>52.2</v>
      </c>
      <c r="B17" s="69">
        <v>3</v>
      </c>
      <c r="C17" s="70">
        <v>0.98639455782312924</v>
      </c>
    </row>
    <row r="18" spans="1:3" x14ac:dyDescent="0.25">
      <c r="A18" s="76">
        <v>55.68</v>
      </c>
      <c r="B18" s="69">
        <v>4</v>
      </c>
      <c r="C18" s="70">
        <v>0.99319727891156462</v>
      </c>
    </row>
    <row r="19" spans="1:3" x14ac:dyDescent="0.25">
      <c r="A19" s="76">
        <v>59.16</v>
      </c>
      <c r="B19" s="69">
        <v>2</v>
      </c>
      <c r="C19" s="70">
        <v>0.99659863945578231</v>
      </c>
    </row>
    <row r="20" spans="1:3" x14ac:dyDescent="0.25">
      <c r="A20" s="76">
        <v>62.64</v>
      </c>
      <c r="B20" s="69">
        <v>0</v>
      </c>
      <c r="C20" s="70">
        <v>0.99659863945578231</v>
      </c>
    </row>
    <row r="21" spans="1:3" x14ac:dyDescent="0.25">
      <c r="A21" s="76">
        <v>66.12</v>
      </c>
      <c r="B21" s="69">
        <v>1</v>
      </c>
      <c r="C21" s="70">
        <v>0.99829931972789121</v>
      </c>
    </row>
    <row r="22" spans="1:3" x14ac:dyDescent="0.25">
      <c r="A22" s="76">
        <v>69.599999999999994</v>
      </c>
      <c r="B22" s="69">
        <v>0</v>
      </c>
      <c r="C22" s="70">
        <v>0.99829931972789121</v>
      </c>
    </row>
    <row r="23" spans="1:3" x14ac:dyDescent="0.25">
      <c r="A23" s="76">
        <v>73.08</v>
      </c>
      <c r="B23" s="69">
        <v>0</v>
      </c>
      <c r="C23" s="70">
        <v>0.99829931972789121</v>
      </c>
    </row>
    <row r="24" spans="1:3" x14ac:dyDescent="0.25">
      <c r="A24" s="76">
        <v>76.56</v>
      </c>
      <c r="B24" s="69">
        <v>0</v>
      </c>
      <c r="C24" s="70">
        <v>0.99829931972789121</v>
      </c>
    </row>
    <row r="25" spans="1:3" x14ac:dyDescent="0.25">
      <c r="A25" s="76">
        <v>80.040000000000006</v>
      </c>
      <c r="B25" s="69">
        <v>0</v>
      </c>
      <c r="C25" s="70">
        <v>0.99829931972789121</v>
      </c>
    </row>
    <row r="26" spans="1:3" ht="15.75" thickBot="1" x14ac:dyDescent="0.3">
      <c r="A26" s="71" t="s">
        <v>51</v>
      </c>
      <c r="B26" s="71">
        <v>1</v>
      </c>
      <c r="C26" s="72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6"/>
  <sheetViews>
    <sheetView workbookViewId="0">
      <selection activeCell="G38" sqref="G38"/>
    </sheetView>
  </sheetViews>
  <sheetFormatPr defaultRowHeight="15" x14ac:dyDescent="0.25"/>
  <sheetData>
    <row r="1" spans="1:3" x14ac:dyDescent="0.25">
      <c r="A1" s="73" t="s">
        <v>50</v>
      </c>
      <c r="B1" s="73" t="s">
        <v>52</v>
      </c>
      <c r="C1" s="73" t="s">
        <v>53</v>
      </c>
    </row>
    <row r="2" spans="1:3" x14ac:dyDescent="0.25">
      <c r="A2" s="76">
        <v>0.66320282976888911</v>
      </c>
      <c r="B2" s="69">
        <v>1</v>
      </c>
      <c r="C2" s="70">
        <v>1.7006802721088435E-3</v>
      </c>
    </row>
    <row r="3" spans="1:3" x14ac:dyDescent="0.25">
      <c r="A3" s="76">
        <v>2.1506364981150679</v>
      </c>
      <c r="B3" s="69">
        <v>60</v>
      </c>
      <c r="C3" s="70">
        <v>0.10374149659863946</v>
      </c>
    </row>
    <row r="4" spans="1:3" x14ac:dyDescent="0.25">
      <c r="A4" s="76">
        <v>3.6380701664612469</v>
      </c>
      <c r="B4" s="69">
        <v>59</v>
      </c>
      <c r="C4" s="70">
        <v>0.20408163265306123</v>
      </c>
    </row>
    <row r="5" spans="1:3" x14ac:dyDescent="0.25">
      <c r="A5" s="76">
        <v>5.125503834807426</v>
      </c>
      <c r="B5" s="69">
        <v>26</v>
      </c>
      <c r="C5" s="70">
        <v>0.24829931972789115</v>
      </c>
    </row>
    <row r="6" spans="1:3" x14ac:dyDescent="0.25">
      <c r="A6" s="76">
        <v>6.6129375031536046</v>
      </c>
      <c r="B6" s="69">
        <v>54</v>
      </c>
      <c r="C6" s="70">
        <v>0.3401360544217687</v>
      </c>
    </row>
    <row r="7" spans="1:3" x14ac:dyDescent="0.25">
      <c r="A7" s="76">
        <v>8.1003711714997824</v>
      </c>
      <c r="B7" s="69">
        <v>126</v>
      </c>
      <c r="C7" s="70">
        <v>0.55442176870748294</v>
      </c>
    </row>
    <row r="8" spans="1:3" x14ac:dyDescent="0.25">
      <c r="A8" s="76">
        <v>9.5878048398459619</v>
      </c>
      <c r="B8" s="69">
        <v>98</v>
      </c>
      <c r="C8" s="70">
        <v>0.72108843537414968</v>
      </c>
    </row>
    <row r="9" spans="1:3" x14ac:dyDescent="0.25">
      <c r="A9" s="76">
        <v>11.07523850819214</v>
      </c>
      <c r="B9" s="69">
        <v>38</v>
      </c>
      <c r="C9" s="70">
        <v>0.7857142857142857</v>
      </c>
    </row>
    <row r="10" spans="1:3" x14ac:dyDescent="0.25">
      <c r="A10" s="76">
        <v>12.562672176538319</v>
      </c>
      <c r="B10" s="69">
        <v>28</v>
      </c>
      <c r="C10" s="70">
        <v>0.83333333333333337</v>
      </c>
    </row>
    <row r="11" spans="1:3" x14ac:dyDescent="0.25">
      <c r="A11" s="76">
        <v>14.050105844884499</v>
      </c>
      <c r="B11" s="69">
        <v>26</v>
      </c>
      <c r="C11" s="70">
        <v>0.87755102040816324</v>
      </c>
    </row>
    <row r="12" spans="1:3" x14ac:dyDescent="0.25">
      <c r="A12" s="76">
        <v>15.537539513230676</v>
      </c>
      <c r="B12" s="69">
        <v>22</v>
      </c>
      <c r="C12" s="70">
        <v>0.91496598639455784</v>
      </c>
    </row>
    <row r="13" spans="1:3" x14ac:dyDescent="0.25">
      <c r="A13" s="76">
        <v>17.024973181576854</v>
      </c>
      <c r="B13" s="69">
        <v>21</v>
      </c>
      <c r="C13" s="70">
        <v>0.95068027210884354</v>
      </c>
    </row>
    <row r="14" spans="1:3" x14ac:dyDescent="0.25">
      <c r="A14" s="76">
        <v>18.512406849923035</v>
      </c>
      <c r="B14" s="69">
        <v>8</v>
      </c>
      <c r="C14" s="70">
        <v>0.9642857142857143</v>
      </c>
    </row>
    <row r="15" spans="1:3" x14ac:dyDescent="0.25">
      <c r="A15" s="76">
        <v>19.999840518269213</v>
      </c>
      <c r="B15" s="69">
        <v>3</v>
      </c>
      <c r="C15" s="70">
        <v>0.96938775510204078</v>
      </c>
    </row>
    <row r="16" spans="1:3" x14ac:dyDescent="0.25">
      <c r="A16" s="76">
        <v>21.487274186615391</v>
      </c>
      <c r="B16" s="69">
        <v>6</v>
      </c>
      <c r="C16" s="70">
        <v>0.97959183673469385</v>
      </c>
    </row>
    <row r="17" spans="1:3" x14ac:dyDescent="0.25">
      <c r="A17" s="76">
        <v>22.974707854961572</v>
      </c>
      <c r="B17" s="69">
        <v>5</v>
      </c>
      <c r="C17" s="70">
        <v>0.98809523809523814</v>
      </c>
    </row>
    <row r="18" spans="1:3" x14ac:dyDescent="0.25">
      <c r="A18" s="76">
        <v>24.46214152330775</v>
      </c>
      <c r="B18" s="69">
        <v>3</v>
      </c>
      <c r="C18" s="70">
        <v>0.99319727891156462</v>
      </c>
    </row>
    <row r="19" spans="1:3" x14ac:dyDescent="0.25">
      <c r="A19" s="76">
        <v>25.949575191653928</v>
      </c>
      <c r="B19" s="69">
        <v>2</v>
      </c>
      <c r="C19" s="70">
        <v>0.99659863945578231</v>
      </c>
    </row>
    <row r="20" spans="1:3" x14ac:dyDescent="0.25">
      <c r="A20" s="76">
        <v>27.437008860000109</v>
      </c>
      <c r="B20" s="69">
        <v>0</v>
      </c>
      <c r="C20" s="70">
        <v>0.99659863945578231</v>
      </c>
    </row>
    <row r="21" spans="1:3" x14ac:dyDescent="0.25">
      <c r="A21" s="76">
        <v>28.924442528346287</v>
      </c>
      <c r="B21" s="69">
        <v>1</v>
      </c>
      <c r="C21" s="70">
        <v>0.99829931972789121</v>
      </c>
    </row>
    <row r="22" spans="1:3" x14ac:dyDescent="0.25">
      <c r="A22" s="76">
        <v>30.411876196692464</v>
      </c>
      <c r="B22" s="69">
        <v>0</v>
      </c>
      <c r="C22" s="70">
        <v>0.99829931972789121</v>
      </c>
    </row>
    <row r="23" spans="1:3" x14ac:dyDescent="0.25">
      <c r="A23" s="76">
        <v>31.899309865038646</v>
      </c>
      <c r="B23" s="69">
        <v>0</v>
      </c>
      <c r="C23" s="70">
        <v>0.99829931972789121</v>
      </c>
    </row>
    <row r="24" spans="1:3" x14ac:dyDescent="0.25">
      <c r="A24" s="76">
        <v>33.386743533384823</v>
      </c>
      <c r="B24" s="69">
        <v>0</v>
      </c>
      <c r="C24" s="70">
        <v>0.99829931972789121</v>
      </c>
    </row>
    <row r="25" spans="1:3" x14ac:dyDescent="0.25">
      <c r="A25" s="76">
        <v>34.874177201731008</v>
      </c>
      <c r="B25" s="69">
        <v>0</v>
      </c>
      <c r="C25" s="70">
        <v>0.99829931972789121</v>
      </c>
    </row>
    <row r="26" spans="1:3" ht="15.75" thickBot="1" x14ac:dyDescent="0.3">
      <c r="A26" s="71" t="s">
        <v>51</v>
      </c>
      <c r="B26" s="71">
        <v>1</v>
      </c>
      <c r="C26" s="7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Z-S</vt:lpstr>
      <vt:lpstr>Εισροή Τ1</vt:lpstr>
      <vt:lpstr>Εισροή Τ2</vt:lpstr>
      <vt:lpstr>Hist I1</vt:lpstr>
      <vt:lpstr>Hist I2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dionysis</dc:creator>
  <cp:lastModifiedBy>Dionysios Nikolopoulos</cp:lastModifiedBy>
  <dcterms:created xsi:type="dcterms:W3CDTF">2017-11-30T08:15:59Z</dcterms:created>
  <dcterms:modified xsi:type="dcterms:W3CDTF">2020-12-09T16:43:44Z</dcterms:modified>
</cp:coreProperties>
</file>